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_All Agency Shared\Website Uploads\RENTAL APPLICATIONS\Tax Credits\2025\"/>
    </mc:Choice>
  </mc:AlternateContent>
  <bookViews>
    <workbookView xWindow="0" yWindow="0" windowWidth="28800" windowHeight="11880" activeTab="2"/>
  </bookViews>
  <sheets>
    <sheet name="9% LIHTC Projects" sheetId="2" r:id="rId1"/>
    <sheet name="Total Bonds to Date" sheetId="3" r:id="rId2"/>
    <sheet name="STC to Date" sheetId="5" r:id="rId3"/>
  </sheets>
  <definedNames>
    <definedName name="_xlnm._FilterDatabase" localSheetId="0" hidden="1">'9% LIHTC Projects'!$A$2:$AB$544</definedName>
    <definedName name="_xlnm.Print_Area" localSheetId="0">'9% LIHTC Projects'!$A$1:$O$574</definedName>
    <definedName name="_xlnm.Print_Area" localSheetId="1">'Total Bonds to Date'!$A$6:$M$891</definedName>
    <definedName name="_xlnm.Print_Titles" localSheetId="0">'9% LIHTC Projects'!$1:$2</definedName>
    <definedName name="_xlnm.Print_Titles" localSheetId="1">'Total Bonds to Date'!$1:$6</definedName>
  </definedNames>
  <calcPr calcId="162913"/>
</workbook>
</file>

<file path=xl/calcChain.xml><?xml version="1.0" encoding="utf-8"?>
<calcChain xmlns="http://schemas.openxmlformats.org/spreadsheetml/2006/main">
  <c r="P28" i="5" l="1"/>
  <c r="O28" i="5"/>
  <c r="N28" i="5"/>
  <c r="L28" i="5"/>
  <c r="H28" i="5"/>
  <c r="G28" i="5"/>
  <c r="F14" i="5"/>
  <c r="F28" i="5"/>
  <c r="F861" i="3" l="1"/>
  <c r="G861" i="3"/>
  <c r="H861" i="3"/>
  <c r="I861" i="3"/>
  <c r="K861" i="3"/>
  <c r="L861" i="3"/>
  <c r="M861" i="3"/>
  <c r="H23" i="5" l="1"/>
  <c r="H22" i="5" l="1"/>
  <c r="H21" i="5" l="1"/>
  <c r="H20" i="5" l="1"/>
  <c r="O23" i="5"/>
  <c r="O21" i="5"/>
  <c r="O20" i="5"/>
  <c r="H11" i="5" l="1"/>
  <c r="H10" i="5"/>
  <c r="O8" i="5" l="1"/>
  <c r="O9" i="5"/>
  <c r="O10" i="5"/>
  <c r="O11" i="5"/>
  <c r="P14" i="5" l="1"/>
  <c r="N14" i="5"/>
  <c r="L14" i="5"/>
  <c r="G14" i="5"/>
  <c r="H27" i="5"/>
  <c r="O25" i="5"/>
  <c r="H25" i="5"/>
  <c r="H26" i="5"/>
  <c r="O24" i="5"/>
  <c r="H24" i="5"/>
  <c r="O13" i="5"/>
  <c r="H13" i="5"/>
  <c r="O12" i="5"/>
  <c r="O14" i="5" s="1"/>
  <c r="H12" i="5"/>
  <c r="H14" i="5" s="1"/>
  <c r="M748" i="3" l="1"/>
  <c r="N572" i="2"/>
  <c r="M572" i="2"/>
  <c r="L572" i="2"/>
  <c r="K572" i="2"/>
  <c r="J572" i="2"/>
  <c r="I572" i="2"/>
  <c r="H572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7" i="2"/>
  <c r="N246" i="2"/>
  <c r="N245" i="2"/>
  <c r="N244" i="2"/>
  <c r="N243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</calcChain>
</file>

<file path=xl/comments1.xml><?xml version="1.0" encoding="utf-8"?>
<comments xmlns="http://schemas.openxmlformats.org/spreadsheetml/2006/main">
  <authors>
    <author>ADOH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Residential buildings with BINS</t>
        </r>
      </text>
    </comment>
    <comment ref="F528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Total Units at the Complex is 1,222.
The 733 market rate units are not part of the Project, and are under different tax ownership.</t>
        </r>
      </text>
    </comment>
    <comment ref="I528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BINS issued</t>
        </r>
      </text>
    </comment>
  </commentList>
</comments>
</file>

<file path=xl/sharedStrings.xml><?xml version="1.0" encoding="utf-8"?>
<sst xmlns="http://schemas.openxmlformats.org/spreadsheetml/2006/main" count="5507" uniqueCount="3064">
  <si>
    <t>TOTALS</t>
  </si>
  <si>
    <t>Family</t>
  </si>
  <si>
    <t>Phoenix</t>
  </si>
  <si>
    <t>Tucson</t>
  </si>
  <si>
    <t>Flagstaff</t>
  </si>
  <si>
    <t>Wickenburg</t>
  </si>
  <si>
    <t>The Marquee</t>
  </si>
  <si>
    <t>Casa Grande</t>
  </si>
  <si>
    <t>Kachina Apartments</t>
  </si>
  <si>
    <t>Sunnyside Pointe Villas</t>
  </si>
  <si>
    <t>Coolidge</t>
  </si>
  <si>
    <t>Yuma</t>
  </si>
  <si>
    <t>La Posada Apartments II</t>
  </si>
  <si>
    <t>Veterans</t>
  </si>
  <si>
    <t>Developmentally Disabled</t>
  </si>
  <si>
    <t>Camp Verde</t>
  </si>
  <si>
    <t>Chronic Substance Abuse</t>
  </si>
  <si>
    <t>Prescott Valley</t>
  </si>
  <si>
    <t>Prescott</t>
  </si>
  <si>
    <t>The Lofts at McKinley</t>
  </si>
  <si>
    <t>Payson</t>
  </si>
  <si>
    <t>Madison Pointe Apartments</t>
  </si>
  <si>
    <t>Flagstaff Senior Meadows</t>
  </si>
  <si>
    <t>Tempe</t>
  </si>
  <si>
    <t>UMOM Family Housing II</t>
  </si>
  <si>
    <t>View Point Senior Community</t>
  </si>
  <si>
    <t>Mesa</t>
  </si>
  <si>
    <t>Whiteriver</t>
  </si>
  <si>
    <t>Glendale</t>
  </si>
  <si>
    <t>Lakeside</t>
  </si>
  <si>
    <t>Bradshaw II Senior Community</t>
  </si>
  <si>
    <t>Catherine Arms</t>
  </si>
  <si>
    <t>Homeless</t>
  </si>
  <si>
    <t>Domestic Violence</t>
  </si>
  <si>
    <t>Douglas</t>
  </si>
  <si>
    <t>Amber Pointe</t>
  </si>
  <si>
    <t xml:space="preserve">Family </t>
  </si>
  <si>
    <t>Surprise</t>
  </si>
  <si>
    <t>Bell Mirage Estates</t>
  </si>
  <si>
    <t>Benson</t>
  </si>
  <si>
    <t>La Habra Apartments</t>
  </si>
  <si>
    <t>Bullhead City</t>
  </si>
  <si>
    <t>Katherine Heights Townhomes II</t>
  </si>
  <si>
    <t>Chicanos Por La Causa, Inc.</t>
  </si>
  <si>
    <t>Show Low</t>
  </si>
  <si>
    <t>White Mountain Villas</t>
  </si>
  <si>
    <t>Somerton</t>
  </si>
  <si>
    <t>Tierra Del Cielo Apartments</t>
  </si>
  <si>
    <t>Huachuca City</t>
  </si>
  <si>
    <t>Bradshaw Senior Community</t>
  </si>
  <si>
    <t>Physically Disabled</t>
  </si>
  <si>
    <t>Guadalupe</t>
  </si>
  <si>
    <t>Nuestra Senora</t>
  </si>
  <si>
    <t>Apache ASL Trails</t>
  </si>
  <si>
    <t>Eloy</t>
  </si>
  <si>
    <t>Urban League Manor</t>
  </si>
  <si>
    <t>Kingman</t>
  </si>
  <si>
    <t>Rio Rico</t>
  </si>
  <si>
    <t>Elderly</t>
  </si>
  <si>
    <t>Silverbell Homes</t>
  </si>
  <si>
    <t>Page</t>
  </si>
  <si>
    <t>Thatcher</t>
  </si>
  <si>
    <t>Escala Central City Apartments</t>
  </si>
  <si>
    <t>Globe</t>
  </si>
  <si>
    <t>Nogales</t>
  </si>
  <si>
    <t>Villa Paraiso</t>
  </si>
  <si>
    <t>Sierra Vista</t>
  </si>
  <si>
    <t>Los Tres Apartments LP</t>
  </si>
  <si>
    <t>Apache Junction</t>
  </si>
  <si>
    <t>Scottsdale</t>
  </si>
  <si>
    <t>Village Square Apartments</t>
  </si>
  <si>
    <t>Maddox Estates Townhomes</t>
  </si>
  <si>
    <t>Tribal</t>
  </si>
  <si>
    <t>Snowflake</t>
  </si>
  <si>
    <t>Villas de Sonora Apartments</t>
  </si>
  <si>
    <t>Ajo</t>
  </si>
  <si>
    <t>Safford</t>
  </si>
  <si>
    <t>La Vista Apartments</t>
  </si>
  <si>
    <t>Holbrook</t>
  </si>
  <si>
    <t>Cottonwood</t>
  </si>
  <si>
    <t>Quartzsite</t>
  </si>
  <si>
    <t>Quartzsite Senior Apartments</t>
  </si>
  <si>
    <t>Winslow</t>
  </si>
  <si>
    <t>Winslow Crossings</t>
  </si>
  <si>
    <t>Taylor</t>
  </si>
  <si>
    <t>Buckeye</t>
  </si>
  <si>
    <t>Smoketree Apartments</t>
  </si>
  <si>
    <t>Bisbee</t>
  </si>
  <si>
    <t>Cibecue</t>
  </si>
  <si>
    <t>Mustang Ridge Townhomes</t>
  </si>
  <si>
    <t>Willcox</t>
  </si>
  <si>
    <t>Willcox Townhomes</t>
  </si>
  <si>
    <t>Community Services of Arizona, Inc.</t>
  </si>
  <si>
    <t>Crystal Creek Townhomes</t>
  </si>
  <si>
    <t>Canal Senior Apartments</t>
  </si>
  <si>
    <t>Apache Ridge II</t>
  </si>
  <si>
    <t>Casa Bonita III, IV &amp; V</t>
  </si>
  <si>
    <t>Gilbert</t>
  </si>
  <si>
    <t>Page Commons</t>
  </si>
  <si>
    <t>Mountain Village</t>
  </si>
  <si>
    <t>Casa Bonita I &amp; II</t>
  </si>
  <si>
    <t>Green Valley Apartments</t>
  </si>
  <si>
    <t>Avondale</t>
  </si>
  <si>
    <t>Bradshaw Vista Apartments</t>
  </si>
  <si>
    <t>Chandler</t>
  </si>
  <si>
    <t>San Pedro Terrace Apartments</t>
  </si>
  <si>
    <t>Parker</t>
  </si>
  <si>
    <t>Project Name</t>
  </si>
  <si>
    <t>UNITS</t>
  </si>
  <si>
    <t>SPECIAL NEEDS UNITS</t>
  </si>
  <si>
    <t>Year</t>
  </si>
  <si>
    <t>Proj #</t>
  </si>
  <si>
    <t>Address</t>
  </si>
  <si>
    <t>City</t>
  </si>
  <si>
    <t>Zip</t>
  </si>
  <si>
    <t>County</t>
  </si>
  <si>
    <t>Annual Credit*</t>
  </si>
  <si>
    <t>Project Cost</t>
  </si>
  <si>
    <t>Bldgs</t>
  </si>
  <si>
    <t>Population</t>
  </si>
  <si>
    <t>Seriously Mentally Ill</t>
  </si>
  <si>
    <t>Emotionally Disabled</t>
  </si>
  <si>
    <t>AIDS/HIV</t>
  </si>
  <si>
    <t>0003</t>
  </si>
  <si>
    <t>San Jose Triangle</t>
  </si>
  <si>
    <t>100 Navajo Drive</t>
  </si>
  <si>
    <t>85603</t>
  </si>
  <si>
    <t>Cochise</t>
  </si>
  <si>
    <t>0001</t>
  </si>
  <si>
    <t>Coronado Courts Apartments</t>
  </si>
  <si>
    <t>1830 Bonita Avenue</t>
  </si>
  <si>
    <t>85607</t>
  </si>
  <si>
    <t>0004</t>
  </si>
  <si>
    <t>Anacapa Apartments</t>
  </si>
  <si>
    <t>1206 Anacapa Drive</t>
  </si>
  <si>
    <t>Lake Havasu City</t>
  </si>
  <si>
    <t>86403</t>
  </si>
  <si>
    <t>Mohave</t>
  </si>
  <si>
    <t>0002</t>
  </si>
  <si>
    <t>Hillcrest Apartments</t>
  </si>
  <si>
    <t>897 W. Hillcrest Circle</t>
  </si>
  <si>
    <t>St Johns</t>
  </si>
  <si>
    <t>85936</t>
  </si>
  <si>
    <t>Apache</t>
  </si>
  <si>
    <t>0019</t>
  </si>
  <si>
    <t>Chandler Village Apartments</t>
  </si>
  <si>
    <t>598 N. McQueen Rd.</t>
  </si>
  <si>
    <t>85225</t>
  </si>
  <si>
    <t>Maricopa</t>
  </si>
  <si>
    <t>0005</t>
  </si>
  <si>
    <t>Western Sunrise Villas I</t>
  </si>
  <si>
    <t>980 S. DeSoto Street</t>
  </si>
  <si>
    <t>Florence</t>
  </si>
  <si>
    <t>85232</t>
  </si>
  <si>
    <t>Pinal</t>
  </si>
  <si>
    <t>0008</t>
  </si>
  <si>
    <t>Western Sunrise Villas II (Florence Heights)</t>
  </si>
  <si>
    <t/>
  </si>
  <si>
    <t>0018</t>
  </si>
  <si>
    <t>Pinal Mountain Apartments</t>
  </si>
  <si>
    <t>979 E. Saguaro Drive</t>
  </si>
  <si>
    <t>85501</t>
  </si>
  <si>
    <t>Gila</t>
  </si>
  <si>
    <t>0016</t>
  </si>
  <si>
    <t>Anthony Gardens</t>
  </si>
  <si>
    <t>1919-A N. La Canada</t>
  </si>
  <si>
    <t>Green Valley</t>
  </si>
  <si>
    <t>85614</t>
  </si>
  <si>
    <t>Pima</t>
  </si>
  <si>
    <t>0027</t>
  </si>
  <si>
    <t>Michelle Manor Apartments</t>
  </si>
  <si>
    <t>1750 North Rio Yaqui</t>
  </si>
  <si>
    <t>0025</t>
  </si>
  <si>
    <t>Huachuca Triangle</t>
  </si>
  <si>
    <t>712 Gonzales Blvd.</t>
  </si>
  <si>
    <t>85616</t>
  </si>
  <si>
    <t>0020</t>
  </si>
  <si>
    <t>Cimarron Apartments</t>
  </si>
  <si>
    <t>1050 Beverly Avenue</t>
  </si>
  <si>
    <t>86401</t>
  </si>
  <si>
    <t>0028</t>
  </si>
  <si>
    <t>Briarwood II</t>
  </si>
  <si>
    <t>2075 Injo Drive</t>
  </si>
  <si>
    <t>0013</t>
  </si>
  <si>
    <t>Rainbow Lake</t>
  </si>
  <si>
    <t>1921 Rainbow Lake Place</t>
  </si>
  <si>
    <t>85929</t>
  </si>
  <si>
    <t>Navajo</t>
  </si>
  <si>
    <t>0023</t>
  </si>
  <si>
    <t>Crismon Cove Apartments</t>
  </si>
  <si>
    <t>9928 E. Birchwood Ave. Office, # 3</t>
  </si>
  <si>
    <t>85208</t>
  </si>
  <si>
    <t>0011</t>
  </si>
  <si>
    <t>Park on Olive</t>
  </si>
  <si>
    <t>9680 W. Olive</t>
  </si>
  <si>
    <t>Peoria</t>
  </si>
  <si>
    <t>85345</t>
  </si>
  <si>
    <t>0010</t>
  </si>
  <si>
    <t>Park on Olive II</t>
  </si>
  <si>
    <t>0007</t>
  </si>
  <si>
    <t>Park on Olive III</t>
  </si>
  <si>
    <t>0006</t>
  </si>
  <si>
    <t>Park on Olive IV</t>
  </si>
  <si>
    <t>0009</t>
  </si>
  <si>
    <t>Tierra Del Sol</t>
  </si>
  <si>
    <t>40 E. Sunland Avenue</t>
  </si>
  <si>
    <t>85040</t>
  </si>
  <si>
    <t>0017</t>
  </si>
  <si>
    <t>Willow Ridge Apartments</t>
  </si>
  <si>
    <t>1205 Sandretto Drive</t>
  </si>
  <si>
    <t>86301</t>
  </si>
  <si>
    <t>Yavapai</t>
  </si>
  <si>
    <t>0014</t>
  </si>
  <si>
    <t>Yavapai Village Apartments</t>
  </si>
  <si>
    <t>3200 N. Navajo</t>
  </si>
  <si>
    <t>0015</t>
  </si>
  <si>
    <t>Ponderosa Park Apartments</t>
  </si>
  <si>
    <t>981 W. McNeil</t>
  </si>
  <si>
    <t>85901</t>
  </si>
  <si>
    <t>0012</t>
  </si>
  <si>
    <t>Sierra Blanca Apartments</t>
  </si>
  <si>
    <t>126 W. Willow Lane</t>
  </si>
  <si>
    <t>85939</t>
  </si>
  <si>
    <t>0026</t>
  </si>
  <si>
    <t>Laguna Terrace</t>
  </si>
  <si>
    <t>114 W. Laguna</t>
  </si>
  <si>
    <t>85705</t>
  </si>
  <si>
    <t>0021</t>
  </si>
  <si>
    <t>Coronado Glen</t>
  </si>
  <si>
    <t>601 S. Vulture Mine Road</t>
  </si>
  <si>
    <t>85390</t>
  </si>
  <si>
    <t>0022</t>
  </si>
  <si>
    <t>Coronado Glen II</t>
  </si>
  <si>
    <t>0032</t>
  </si>
  <si>
    <t>Sierra Verde</t>
  </si>
  <si>
    <t>150 N. Apache Road</t>
  </si>
  <si>
    <t>85326</t>
  </si>
  <si>
    <t>0036</t>
  </si>
  <si>
    <t>Mountain Crest Apartments</t>
  </si>
  <si>
    <t>838 Baseline Road</t>
  </si>
  <si>
    <t>86442</t>
  </si>
  <si>
    <t>0040</t>
  </si>
  <si>
    <t>Cochise Canyon Apartments</t>
  </si>
  <si>
    <t>1620 Apache Drive</t>
  </si>
  <si>
    <t>0030</t>
  </si>
  <si>
    <t>Picacho Peak Apartments</t>
  </si>
  <si>
    <t>805 North Sunshine Blvd.</t>
  </si>
  <si>
    <t>85231</t>
  </si>
  <si>
    <t>0042</t>
  </si>
  <si>
    <t>Vista Montana Apartments</t>
  </si>
  <si>
    <t>3225 E. Baseline Rd.</t>
  </si>
  <si>
    <t>85234</t>
  </si>
  <si>
    <t>0037</t>
  </si>
  <si>
    <t>Galleria Apartments</t>
  </si>
  <si>
    <t>10654 N. 60th Avenue</t>
  </si>
  <si>
    <t>85304</t>
  </si>
  <si>
    <t>0043</t>
  </si>
  <si>
    <t>Kearny Manor</t>
  </si>
  <si>
    <t>621 Danbury Rd.</t>
  </si>
  <si>
    <t>Kearny</t>
  </si>
  <si>
    <t>85237</t>
  </si>
  <si>
    <t>0035</t>
  </si>
  <si>
    <t>Pecan Tree Manor</t>
  </si>
  <si>
    <t>102 W. 9th Place, #109-112</t>
  </si>
  <si>
    <t>85201</t>
  </si>
  <si>
    <t>0041</t>
  </si>
  <si>
    <t>Brighton Place</t>
  </si>
  <si>
    <t>222 E. Cody Drive, Office #109</t>
  </si>
  <si>
    <t>0034</t>
  </si>
  <si>
    <t>Pine Creek Villas</t>
  </si>
  <si>
    <t>35 Slide Rock Road</t>
  </si>
  <si>
    <t>Sedona</t>
  </si>
  <si>
    <t>86351</t>
  </si>
  <si>
    <t>0038</t>
  </si>
  <si>
    <t>Coronado Hotel</t>
  </si>
  <si>
    <t>402 E. 9th Street</t>
  </si>
  <si>
    <t>0029</t>
  </si>
  <si>
    <t>El Patio Apartments (aka Charming Apts.)</t>
  </si>
  <si>
    <t>1347 E. Benson Highway</t>
  </si>
  <si>
    <t>85702</t>
  </si>
  <si>
    <t>0031</t>
  </si>
  <si>
    <t>Troy Apartments</t>
  </si>
  <si>
    <t>2101 E. Benson Hwy.</t>
  </si>
  <si>
    <t>85714</t>
  </si>
  <si>
    <t>0039</t>
  </si>
  <si>
    <t>Cochise Village Apartments</t>
  </si>
  <si>
    <t>210 S. Bisbee Ave.</t>
  </si>
  <si>
    <t>85643</t>
  </si>
  <si>
    <t>0033</t>
  </si>
  <si>
    <t>Rainbow Apartments</t>
  </si>
  <si>
    <t>700 W. 24th St.</t>
  </si>
  <si>
    <t>85364</t>
  </si>
  <si>
    <t>0055</t>
  </si>
  <si>
    <t>Copper City Villas</t>
  </si>
  <si>
    <t>500 Melody Lane</t>
  </si>
  <si>
    <t>0053</t>
  </si>
  <si>
    <t>Buckeye Senior</t>
  </si>
  <si>
    <t>605 S. Fourth Street</t>
  </si>
  <si>
    <t>0050</t>
  </si>
  <si>
    <t>Granite Creek Apartments</t>
  </si>
  <si>
    <t>160 N. Hwy. 89</t>
  </si>
  <si>
    <t>Chino Valley</t>
  </si>
  <si>
    <t>86323</t>
  </si>
  <si>
    <t>0051</t>
  </si>
  <si>
    <t>Galleria II Apartments</t>
  </si>
  <si>
    <t>10854 N. 60th Avenue</t>
  </si>
  <si>
    <t>0045</t>
  </si>
  <si>
    <t>Rainbow Lake II</t>
  </si>
  <si>
    <t>0048</t>
  </si>
  <si>
    <t>Oracle Apartments</t>
  </si>
  <si>
    <t>1256 W. Neal Street</t>
  </si>
  <si>
    <t>Oracle</t>
  </si>
  <si>
    <t>85623</t>
  </si>
  <si>
    <t>0049</t>
  </si>
  <si>
    <t>Maurnez Apartments</t>
  </si>
  <si>
    <t>110 W. Airport Rd., Manager Unit #1</t>
  </si>
  <si>
    <t>85541</t>
  </si>
  <si>
    <t>0046</t>
  </si>
  <si>
    <t>Payson Senior Center</t>
  </si>
  <si>
    <t>311 S. McLane Road</t>
  </si>
  <si>
    <t>0047</t>
  </si>
  <si>
    <t>Paradise Village Apartments</t>
  </si>
  <si>
    <t>2525 E. Aire Libre Ave.</t>
  </si>
  <si>
    <t>85032</t>
  </si>
  <si>
    <t>0044</t>
  </si>
  <si>
    <t>Navapai Apartments</t>
  </si>
  <si>
    <t>8800 E. Yavapai Rd.</t>
  </si>
  <si>
    <t>86314</t>
  </si>
  <si>
    <t>0056</t>
  </si>
  <si>
    <t>Mountain Oaks Apartments</t>
  </si>
  <si>
    <t>150 N. 5th Street</t>
  </si>
  <si>
    <t>0052</t>
  </si>
  <si>
    <t>Casa Loma Triangle Apartments</t>
  </si>
  <si>
    <t>204 W. Allen Street</t>
  </si>
  <si>
    <t>Tombstone</t>
  </si>
  <si>
    <t>85638</t>
  </si>
  <si>
    <t>0054</t>
  </si>
  <si>
    <t>Alexandrite Sands</t>
  </si>
  <si>
    <t>1600 W. 12th Street</t>
  </si>
  <si>
    <t>0063</t>
  </si>
  <si>
    <t>Casa Mirage</t>
  </si>
  <si>
    <t>12235 W. Thunderbird Road</t>
  </si>
  <si>
    <t>El Mirage</t>
  </si>
  <si>
    <t>85335</t>
  </si>
  <si>
    <t>0067</t>
  </si>
  <si>
    <t>Chaparral Apartments</t>
  </si>
  <si>
    <t>980 Kenwood Ave.</t>
  </si>
  <si>
    <t>0064</t>
  </si>
  <si>
    <t>Midway Manor</t>
  </si>
  <si>
    <t>2411 S. 6th Ave.</t>
  </si>
  <si>
    <t>South Tucson</t>
  </si>
  <si>
    <t>85713</t>
  </si>
  <si>
    <t>0066</t>
  </si>
  <si>
    <t>Cottage Park Apartments</t>
  </si>
  <si>
    <t>17927 North Parkview Place</t>
  </si>
  <si>
    <t>85374</t>
  </si>
  <si>
    <t>0065</t>
  </si>
  <si>
    <t>Alvernon Hacienda</t>
  </si>
  <si>
    <t>3949 E. Monte Vista</t>
  </si>
  <si>
    <t>85712</t>
  </si>
  <si>
    <t>0062</t>
  </si>
  <si>
    <t>Country Club at La Cholla</t>
  </si>
  <si>
    <t>8700 N. La Cholla Blvd.</t>
  </si>
  <si>
    <t>85742</t>
  </si>
  <si>
    <t>0057</t>
  </si>
  <si>
    <t>Fontana Gardens</t>
  </si>
  <si>
    <t>320 E. Yavapai Road</t>
  </si>
  <si>
    <t>0060</t>
  </si>
  <si>
    <t>Mission Tierra</t>
  </si>
  <si>
    <t>5505 S. Mission Road</t>
  </si>
  <si>
    <t>85746</t>
  </si>
  <si>
    <t>0059</t>
  </si>
  <si>
    <t>Mountain Shadow Apartments</t>
  </si>
  <si>
    <t>6420 S. Camino De La Tierra</t>
  </si>
  <si>
    <t>0061</t>
  </si>
  <si>
    <t>Rancho Del Mar (Las Montanas Village I)</t>
  </si>
  <si>
    <t>6200 S. Campbell Ave.</t>
  </si>
  <si>
    <t>85706</t>
  </si>
  <si>
    <t>0058</t>
  </si>
  <si>
    <t>Yavapai Apartments</t>
  </si>
  <si>
    <t>332 E. Yavapai Road</t>
  </si>
  <si>
    <t>0080</t>
  </si>
  <si>
    <t>Parkside Apartments (aka Parkside Group)</t>
  </si>
  <si>
    <t>109 E. Brinker</t>
  </si>
  <si>
    <t>85323</t>
  </si>
  <si>
    <t>0068</t>
  </si>
  <si>
    <t>Copper Ridge Apartments</t>
  </si>
  <si>
    <t>3050 Hualapai Mtn. Road</t>
  </si>
  <si>
    <t>0073</t>
  </si>
  <si>
    <t>Canyon Lake Apartments</t>
  </si>
  <si>
    <t>45 N. 4th Ave. (P.O. Box 605)</t>
  </si>
  <si>
    <t>86040</t>
  </si>
  <si>
    <t>Coconino</t>
  </si>
  <si>
    <t>0076</t>
  </si>
  <si>
    <t>Papago Palms West</t>
  </si>
  <si>
    <t>1835 N. 51st Street</t>
  </si>
  <si>
    <t>85008</t>
  </si>
  <si>
    <t>0082</t>
  </si>
  <si>
    <t>Prescott Valley Elderly</t>
  </si>
  <si>
    <t>3250 N. Majesty Drive</t>
  </si>
  <si>
    <t>86312</t>
  </si>
  <si>
    <t>0077</t>
  </si>
  <si>
    <t>Mt. Graham Apartments</t>
  </si>
  <si>
    <t>2040 South 20th Ave.</t>
  </si>
  <si>
    <t>85546</t>
  </si>
  <si>
    <t>Graham</t>
  </si>
  <si>
    <t>0070</t>
  </si>
  <si>
    <t>Grantree Apartments</t>
  </si>
  <si>
    <t>90 W. Old Linden Road</t>
  </si>
  <si>
    <t>0071</t>
  </si>
  <si>
    <t>Lenwood Apartments</t>
  </si>
  <si>
    <t>36 N. Pima Street</t>
  </si>
  <si>
    <t>Springerville</t>
  </si>
  <si>
    <t>85932</t>
  </si>
  <si>
    <t>414 S. 3rd Ave.</t>
  </si>
  <si>
    <t>85701</t>
  </si>
  <si>
    <t>0069</t>
  </si>
  <si>
    <t>Farrell Park Townhomes</t>
  </si>
  <si>
    <t>1207 E. Drexel</t>
  </si>
  <si>
    <t>0078</t>
  </si>
  <si>
    <t>Fontana Hacienda</t>
  </si>
  <si>
    <t>306 East Navajo Road</t>
  </si>
  <si>
    <t>0079</t>
  </si>
  <si>
    <t>Hacienda Fontana</t>
  </si>
  <si>
    <t>300 East Navajo Road</t>
  </si>
  <si>
    <t>0081</t>
  </si>
  <si>
    <t>Yavapai Hacienda Apartments</t>
  </si>
  <si>
    <t>0074</t>
  </si>
  <si>
    <t>Willcox Senior Apartments</t>
  </si>
  <si>
    <t>457 W. Scott Street</t>
  </si>
  <si>
    <t>0072</t>
  </si>
  <si>
    <t>Pinecrest Apartments</t>
  </si>
  <si>
    <t>801 Rodeo Road</t>
  </si>
  <si>
    <t>Williams</t>
  </si>
  <si>
    <t>86046</t>
  </si>
  <si>
    <t>0095</t>
  </si>
  <si>
    <t>Vista Loma Apartments</t>
  </si>
  <si>
    <t>2367 Merrill Ave., Office #100</t>
  </si>
  <si>
    <t>0093</t>
  </si>
  <si>
    <t>Eloy Village Apartments</t>
  </si>
  <si>
    <t>701 1st. Street</t>
  </si>
  <si>
    <t>0092</t>
  </si>
  <si>
    <t>Palms at Glendale</t>
  </si>
  <si>
    <t>6112 N. 67th Ave.</t>
  </si>
  <si>
    <t>85301</t>
  </si>
  <si>
    <t>0083</t>
  </si>
  <si>
    <t>Desert Palms Apartments</t>
  </si>
  <si>
    <t>210 E. Brown</t>
  </si>
  <si>
    <t>0088</t>
  </si>
  <si>
    <t>Discovery Point Apartments</t>
  </si>
  <si>
    <t>6210 E. Arbor</t>
  </si>
  <si>
    <t>85207</t>
  </si>
  <si>
    <t>0087</t>
  </si>
  <si>
    <t>Palm Cove Apartments</t>
  </si>
  <si>
    <t>950 W. Main Street</t>
  </si>
  <si>
    <t>0084</t>
  </si>
  <si>
    <t>Palms at Mesa</t>
  </si>
  <si>
    <t>324 S. Horne Street</t>
  </si>
  <si>
    <t>0085</t>
  </si>
  <si>
    <t>Monroe Street Abbey</t>
  </si>
  <si>
    <t>334 W. Monroe</t>
  </si>
  <si>
    <t>85003</t>
  </si>
  <si>
    <t>0086</t>
  </si>
  <si>
    <t>Sterling Point</t>
  </si>
  <si>
    <t>3802 E. Baseline Road</t>
  </si>
  <si>
    <t>0094</t>
  </si>
  <si>
    <t>Ponderosa Meadows</t>
  </si>
  <si>
    <t>250 N. 16th Street</t>
  </si>
  <si>
    <t>0091</t>
  </si>
  <si>
    <t>Elliot Point</t>
  </si>
  <si>
    <t>1155 West Grove Parkway</t>
  </si>
  <si>
    <t>85283</t>
  </si>
  <si>
    <t>0090</t>
  </si>
  <si>
    <t>Del Moral Apartments (Las Montanas Village II)</t>
  </si>
  <si>
    <t>6280 S. Campbell Ave.</t>
  </si>
  <si>
    <t>0089</t>
  </si>
  <si>
    <t>Sahuaro Apartments</t>
  </si>
  <si>
    <t>510 West Sahuaro Street</t>
  </si>
  <si>
    <t>0102</t>
  </si>
  <si>
    <t>Eagle Eye Village</t>
  </si>
  <si>
    <t>50115 North Black Eagle Road</t>
  </si>
  <si>
    <t>Aguila</t>
  </si>
  <si>
    <t>85320</t>
  </si>
  <si>
    <t>0106</t>
  </si>
  <si>
    <t>Glenridge Apartments</t>
  </si>
  <si>
    <t>3475 McCormick Blvd.</t>
  </si>
  <si>
    <t>0104</t>
  </si>
  <si>
    <t>Marble Canyon Manor</t>
  </si>
  <si>
    <t>1627 Mohave Drive</t>
  </si>
  <si>
    <t>0101</t>
  </si>
  <si>
    <t>Heritage Glen Apartments</t>
  </si>
  <si>
    <t>1040 N. 9th Street</t>
  </si>
  <si>
    <t>85228</t>
  </si>
  <si>
    <t>0111</t>
  </si>
  <si>
    <t>Mingus Pointe Apartments</t>
  </si>
  <si>
    <t>101 South 6th Street, Unit 211</t>
  </si>
  <si>
    <t>86326</t>
  </si>
  <si>
    <t>0114</t>
  </si>
  <si>
    <t>Douglas Villas</t>
  </si>
  <si>
    <t>2700 15th Street</t>
  </si>
  <si>
    <t>0105</t>
  </si>
  <si>
    <t>Family Estates of Eloy</t>
  </si>
  <si>
    <t>701 N. A Street</t>
  </si>
  <si>
    <t>0098</t>
  </si>
  <si>
    <t>Mountainside Village I</t>
  </si>
  <si>
    <t>2251 N. Izabel Street</t>
  </si>
  <si>
    <t>86004</t>
  </si>
  <si>
    <t>0112</t>
  </si>
  <si>
    <t>Village at Lake Mary Crossing</t>
  </si>
  <si>
    <t>3400 S. Lake Mary Road</t>
  </si>
  <si>
    <t>86001</t>
  </si>
  <si>
    <t>0110</t>
  </si>
  <si>
    <t>Family Estates of Gila Bend</t>
  </si>
  <si>
    <t>405 N. Capitol Avenue</t>
  </si>
  <si>
    <t>Gila Bend</t>
  </si>
  <si>
    <t>85337</t>
  </si>
  <si>
    <t>0109</t>
  </si>
  <si>
    <t>Casa del Lago</t>
  </si>
  <si>
    <t>3140 Kearsage Drive</t>
  </si>
  <si>
    <t>Lake Havasu</t>
  </si>
  <si>
    <t>86406</t>
  </si>
  <si>
    <t>0100</t>
  </si>
  <si>
    <t>Homestead West</t>
  </si>
  <si>
    <t>40 Rodeo Drive</t>
  </si>
  <si>
    <t>0099</t>
  </si>
  <si>
    <t>Santa Rita Apartments</t>
  </si>
  <si>
    <t>1100 W. Mariposa Ranch Road</t>
  </si>
  <si>
    <t>Santa Cruz</t>
  </si>
  <si>
    <t>0096</t>
  </si>
  <si>
    <t>Palm Oasis Apartments</t>
  </si>
  <si>
    <t>802 N. 30th Street</t>
  </si>
  <si>
    <t>0107</t>
  </si>
  <si>
    <t>Pines at Prescott</t>
  </si>
  <si>
    <t>1053 Sandretto Drive</t>
  </si>
  <si>
    <t>0097</t>
  </si>
  <si>
    <t>Fox Hill Run</t>
  </si>
  <si>
    <t>16222 N. 123rd Avenue</t>
  </si>
  <si>
    <t>0108</t>
  </si>
  <si>
    <t>Boulder Terrace</t>
  </si>
  <si>
    <t>202 N. Boulder</t>
  </si>
  <si>
    <t>85745</t>
  </si>
  <si>
    <t>0103</t>
  </si>
  <si>
    <t>Casa de Colinas</t>
  </si>
  <si>
    <t>2162 West Speedway Blvd.</t>
  </si>
  <si>
    <t>0113</t>
  </si>
  <si>
    <t>Las Montanas Villages (Phase III)</t>
  </si>
  <si>
    <t>6280 S. Campbell Avenue</t>
  </si>
  <si>
    <t>0119</t>
  </si>
  <si>
    <t>Canyon Walk Apartments I</t>
  </si>
  <si>
    <t>2795 Desert Foothills Blvd.</t>
  </si>
  <si>
    <t>86429</t>
  </si>
  <si>
    <t>0118</t>
  </si>
  <si>
    <t>Gold Rush Apartments I</t>
  </si>
  <si>
    <t>2030 Prospector Court</t>
  </si>
  <si>
    <t>0124</t>
  </si>
  <si>
    <t>Somerset Manor</t>
  </si>
  <si>
    <t>802 E. O'Neil Avenue</t>
  </si>
  <si>
    <t>85222</t>
  </si>
  <si>
    <t>0126</t>
  </si>
  <si>
    <t>Colonia Del Rey</t>
  </si>
  <si>
    <t>120 N. McQueen Road</t>
  </si>
  <si>
    <t>0122</t>
  </si>
  <si>
    <t>Palm Terrace Apartments</t>
  </si>
  <si>
    <t>555 East Ray Road</t>
  </si>
  <si>
    <t>0123</t>
  </si>
  <si>
    <t>Mountainside Village II</t>
  </si>
  <si>
    <t>Senior</t>
  </si>
  <si>
    <t>0116</t>
  </si>
  <si>
    <t>Kingman Place Apartments</t>
  </si>
  <si>
    <t>1227 Fort Beale Road</t>
  </si>
  <si>
    <t>0121</t>
  </si>
  <si>
    <t>Parkcrest Village</t>
  </si>
  <si>
    <t>3300 Harrison Street</t>
  </si>
  <si>
    <t>Vermillion View</t>
  </si>
  <si>
    <t>90 Elk Road</t>
  </si>
  <si>
    <t>0117</t>
  </si>
  <si>
    <t>Coral Gardens Apartments</t>
  </si>
  <si>
    <t>3230 E. Roosevelt Street</t>
  </si>
  <si>
    <t>0120</t>
  </si>
  <si>
    <t>Las Palomas Village</t>
  </si>
  <si>
    <t>499 S. Carmichael</t>
  </si>
  <si>
    <t>85635</t>
  </si>
  <si>
    <t>0115</t>
  </si>
  <si>
    <t>Hotel San Carlos</t>
  </si>
  <si>
    <t>106 E. First Street</t>
  </si>
  <si>
    <t>0130</t>
  </si>
  <si>
    <t>Gold Rush Apartments II</t>
  </si>
  <si>
    <t>0136</t>
  </si>
  <si>
    <t>Canyon Creek Apartments</t>
  </si>
  <si>
    <t>901 North California Street</t>
  </si>
  <si>
    <t>0139</t>
  </si>
  <si>
    <t>Coolidge Station Apartments</t>
  </si>
  <si>
    <t>623 N. Main Street</t>
  </si>
  <si>
    <t>0135</t>
  </si>
  <si>
    <t>Coronado Apartments</t>
  </si>
  <si>
    <t>0129</t>
  </si>
  <si>
    <t>Courtside Apartments</t>
  </si>
  <si>
    <t>220 South 6th Street</t>
  </si>
  <si>
    <t>0128</t>
  </si>
  <si>
    <t>Verde Vista Apartments</t>
  </si>
  <si>
    <t>1720 E. Elm Street</t>
  </si>
  <si>
    <t>0138</t>
  </si>
  <si>
    <t>Summer Crossings</t>
  </si>
  <si>
    <t>1301 Florida Avenue</t>
  </si>
  <si>
    <t>0127</t>
  </si>
  <si>
    <t>Oakwood Village I Apartments</t>
  </si>
  <si>
    <t>3770 S. Yaqui Drive</t>
  </si>
  <si>
    <t>0133</t>
  </si>
  <si>
    <t>Harry Clark Jr. Residential Center</t>
  </si>
  <si>
    <t>Highway 77</t>
  </si>
  <si>
    <t>Mammoth</t>
  </si>
  <si>
    <t>85618</t>
  </si>
  <si>
    <t>0141</t>
  </si>
  <si>
    <t>Casa Bonita Apartments</t>
  </si>
  <si>
    <t>1100 E. Parkway Drive</t>
  </si>
  <si>
    <t>85621</t>
  </si>
  <si>
    <t>0140</t>
  </si>
  <si>
    <t>Las Casitas Apartments</t>
  </si>
  <si>
    <t>541 North Sixth Street</t>
  </si>
  <si>
    <t>San Luis</t>
  </si>
  <si>
    <t>85349</t>
  </si>
  <si>
    <t>0137</t>
  </si>
  <si>
    <t>Spring Valley Terrace Apartments</t>
  </si>
  <si>
    <t>14005 S. Spring Lane</t>
  </si>
  <si>
    <t>Spring Valley</t>
  </si>
  <si>
    <t>85333</t>
  </si>
  <si>
    <t>0132</t>
  </si>
  <si>
    <t>Del Bac Townhomes</t>
  </si>
  <si>
    <t>110 W. Delano &amp; 1255 N. 14th Ave.</t>
  </si>
  <si>
    <t>0131</t>
  </si>
  <si>
    <t>La Promesa II/Shalom House</t>
  </si>
  <si>
    <t>2485 N. Alvernon</t>
  </si>
  <si>
    <t>0134</t>
  </si>
  <si>
    <t>White Mountain Apache Housing</t>
  </si>
  <si>
    <t>P.O. Box 700</t>
  </si>
  <si>
    <t>85941</t>
  </si>
  <si>
    <t>0152</t>
  </si>
  <si>
    <t>Senior Cottages of Apache Junction</t>
  </si>
  <si>
    <t>251 N. 114th Street</t>
  </si>
  <si>
    <t>85220</t>
  </si>
  <si>
    <t>0145</t>
  </si>
  <si>
    <t>Village at Avondale</t>
  </si>
  <si>
    <t>12721 West Buckeye Road</t>
  </si>
  <si>
    <t>0157</t>
  </si>
  <si>
    <t>Cottonwood Crossing Apartments</t>
  </si>
  <si>
    <t>1565 N. Wildflower Drive</t>
  </si>
  <si>
    <t>0144</t>
  </si>
  <si>
    <t>Silver Mesa Village</t>
  </si>
  <si>
    <t>344 N. Pottebaum Avenue</t>
  </si>
  <si>
    <t>0156</t>
  </si>
  <si>
    <t>Sundance Apartments</t>
  </si>
  <si>
    <t>2701 6th Street</t>
  </si>
  <si>
    <t>0146</t>
  </si>
  <si>
    <t>Eagar Elk Ridge</t>
  </si>
  <si>
    <t>325 S. Butler</t>
  </si>
  <si>
    <t>Eagar</t>
  </si>
  <si>
    <t>85925</t>
  </si>
  <si>
    <t>0143</t>
  </si>
  <si>
    <t>Florence Park Apartments</t>
  </si>
  <si>
    <t>401 East Stewart Street</t>
  </si>
  <si>
    <t>0150</t>
  </si>
  <si>
    <t>Saguaro Gardens</t>
  </si>
  <si>
    <t>1501 S. Hwy 79B</t>
  </si>
  <si>
    <t>0155</t>
  </si>
  <si>
    <t>Prospect Park Apartments (aka Faith House)</t>
  </si>
  <si>
    <t>8581 North 61st Avenue</t>
  </si>
  <si>
    <t>0154</t>
  </si>
  <si>
    <t>Jeddito Townhomes</t>
  </si>
  <si>
    <t>P.O. Box 1015</t>
  </si>
  <si>
    <t>Keams Canyon</t>
  </si>
  <si>
    <t>0142</t>
  </si>
  <si>
    <t>Mesa Park Apartments</t>
  </si>
  <si>
    <t>604 West 8th Avenue</t>
  </si>
  <si>
    <t>85210</t>
  </si>
  <si>
    <t>0151</t>
  </si>
  <si>
    <t>Sun Crest Apartments</t>
  </si>
  <si>
    <t>105 Toscanini Avenue</t>
  </si>
  <si>
    <t>85636</t>
  </si>
  <si>
    <t>0149</t>
  </si>
  <si>
    <t>Casa de Roman Apartments</t>
  </si>
  <si>
    <t>514 W. Yucca Street</t>
  </si>
  <si>
    <t>85350</t>
  </si>
  <si>
    <t>0148</t>
  </si>
  <si>
    <t>Cabo Del Sol Apartments</t>
  </si>
  <si>
    <t>5600 S. Midvale Road</t>
  </si>
  <si>
    <t>0147</t>
  </si>
  <si>
    <t>La Posada Apartments</t>
  </si>
  <si>
    <t>6300 S. Headley Road</t>
  </si>
  <si>
    <t>0158</t>
  </si>
  <si>
    <t>Las Villas De Kino Apartments I</t>
  </si>
  <si>
    <t>5515 South Forgeus</t>
  </si>
  <si>
    <t>0159</t>
  </si>
  <si>
    <t>Tucson House I &amp; II</t>
  </si>
  <si>
    <t>1501 North Oracle Road</t>
  </si>
  <si>
    <t>0153</t>
  </si>
  <si>
    <t>Villa Nueva Apartments</t>
  </si>
  <si>
    <t>750 S. 15th Ave., Office</t>
  </si>
  <si>
    <t>0164</t>
  </si>
  <si>
    <t>Crossings at Apache Junction</t>
  </si>
  <si>
    <t>380 S. Phelps Drive</t>
  </si>
  <si>
    <t>Up to 23 units; unity types overlap</t>
  </si>
  <si>
    <t>0166</t>
  </si>
  <si>
    <t>Esperanza Senior Apartments</t>
  </si>
  <si>
    <t>100 Esperanza Lane</t>
  </si>
  <si>
    <t>0165</t>
  </si>
  <si>
    <t>Cypress Point Apartments</t>
  </si>
  <si>
    <t>1771 E. McMurray Blvd.</t>
  </si>
  <si>
    <t>0174</t>
  </si>
  <si>
    <t>Villas by Mary T</t>
  </si>
  <si>
    <t>1576 E. Cottonwood Lane</t>
  </si>
  <si>
    <t>0167</t>
  </si>
  <si>
    <t>Oakwood Village II Apartments</t>
  </si>
  <si>
    <t>3400 South Kofa Drive</t>
  </si>
  <si>
    <t>0170</t>
  </si>
  <si>
    <t>Palm Cove II Apartments</t>
  </si>
  <si>
    <t>118 N. Extension</t>
  </si>
  <si>
    <t>0160</t>
  </si>
  <si>
    <t>Villas de Merced</t>
  </si>
  <si>
    <t>520 N. Mesa Drive</t>
  </si>
  <si>
    <t>0161</t>
  </si>
  <si>
    <t>Oasis West Apartments</t>
  </si>
  <si>
    <t>5235 North 43rd Avenue</t>
  </si>
  <si>
    <t>85019</t>
  </si>
  <si>
    <t>0171</t>
  </si>
  <si>
    <t>Paradise Palms I</t>
  </si>
  <si>
    <t>304 W. Southern</t>
  </si>
  <si>
    <t>85041</t>
  </si>
  <si>
    <t>0169</t>
  </si>
  <si>
    <t>Mountain View Terrace</t>
  </si>
  <si>
    <t>1901 W. Peppertree Drive</t>
  </si>
  <si>
    <t>0163</t>
  </si>
  <si>
    <t>Bienestar Apartments</t>
  </si>
  <si>
    <t>690 10th Ave (P.O. Box 667)</t>
  </si>
  <si>
    <t>74 Units for Migrant &amp; Seasonal Farm Workers</t>
  </si>
  <si>
    <t>0162</t>
  </si>
  <si>
    <t>Scottsdale New Ventura Apartments</t>
  </si>
  <si>
    <t>980 North Granite Reef Road</t>
  </si>
  <si>
    <t>85257</t>
  </si>
  <si>
    <t>0168</t>
  </si>
  <si>
    <t>Mission Vista Apartments</t>
  </si>
  <si>
    <t>2455 N. Dodge Blvd.</t>
  </si>
  <si>
    <t>85716</t>
  </si>
  <si>
    <t>0172</t>
  </si>
  <si>
    <t>St. Luke's in the Desert</t>
  </si>
  <si>
    <t>615 E. Adams</t>
  </si>
  <si>
    <t>0173</t>
  </si>
  <si>
    <t>Terracina Apartments</t>
  </si>
  <si>
    <t>1850 S. Avenue B</t>
  </si>
  <si>
    <t>0178</t>
  </si>
  <si>
    <t>Siesta Pointe Apartments</t>
  </si>
  <si>
    <t>0181</t>
  </si>
  <si>
    <t>Cholla Ranch Apartments</t>
  </si>
  <si>
    <t>316 N. Miller Rd.</t>
  </si>
  <si>
    <t>31 Units for Migrant Farmworkers</t>
  </si>
  <si>
    <t>0191</t>
  </si>
  <si>
    <t>Riverwood Apartments</t>
  </si>
  <si>
    <t>25157 West Beloat Rd.</t>
  </si>
  <si>
    <t>0177</t>
  </si>
  <si>
    <t>Chandler Gardens</t>
  </si>
  <si>
    <t>100 N. Sacramento Street</t>
  </si>
  <si>
    <t>0179</t>
  </si>
  <si>
    <t>Desert View Apartments</t>
  </si>
  <si>
    <t>904 N. Washington Street</t>
  </si>
  <si>
    <t>0184</t>
  </si>
  <si>
    <t>Casa de Oro Apartments</t>
  </si>
  <si>
    <t>409 Christine Ave.</t>
  </si>
  <si>
    <t>0190</t>
  </si>
  <si>
    <t>Villas Solanas</t>
  </si>
  <si>
    <t>6755 North 83rd Avenue</t>
  </si>
  <si>
    <t>85303</t>
  </si>
  <si>
    <t>0182</t>
  </si>
  <si>
    <t>Sonora Vista</t>
  </si>
  <si>
    <t>9736 E. Balsam Ave.</t>
  </si>
  <si>
    <t>0176</t>
  </si>
  <si>
    <t>Loma Mariposa</t>
  </si>
  <si>
    <t>1790  N. Loma Mariposas Road</t>
  </si>
  <si>
    <t>36 Units for Migrant Farmworkers</t>
  </si>
  <si>
    <t>0185</t>
  </si>
  <si>
    <t>Mountain Pointe Apartments</t>
  </si>
  <si>
    <t>800 E. Baffert Drive</t>
  </si>
  <si>
    <t>19 Units for Migrant &amp; Seasonal Farm Workers</t>
  </si>
  <si>
    <t>0180</t>
  </si>
  <si>
    <t>Sterling Point II</t>
  </si>
  <si>
    <t>0188</t>
  </si>
  <si>
    <t>Canalside Homes</t>
  </si>
  <si>
    <t>various addresses-see compliance form</t>
  </si>
  <si>
    <t>85256</t>
  </si>
  <si>
    <t>0189</t>
  </si>
  <si>
    <t>Amistad Apartments</t>
  </si>
  <si>
    <t>1260 N. Avenue F.</t>
  </si>
  <si>
    <t>0175</t>
  </si>
  <si>
    <t>Las Villas de Kino II</t>
  </si>
  <si>
    <t>0186</t>
  </si>
  <si>
    <t>Posadas Sentinel</t>
  </si>
  <si>
    <t>1070 S. 10th Ave.</t>
  </si>
  <si>
    <t>0187</t>
  </si>
  <si>
    <t>Parkview Apartments</t>
  </si>
  <si>
    <t>1159 Bales Avenue</t>
  </si>
  <si>
    <t>86047</t>
  </si>
  <si>
    <t>0198</t>
  </si>
  <si>
    <t>Indian Wells Apartments</t>
  </si>
  <si>
    <t>975 South Royal Palm Road</t>
  </si>
  <si>
    <t>85219</t>
  </si>
  <si>
    <t>10 - Migrant Farmworkers; 50 Other Special Needs Groups</t>
  </si>
  <si>
    <t>0202</t>
  </si>
  <si>
    <t>Rose Terrace Apartments</t>
  </si>
  <si>
    <t>4th Street and Harrison Avenue</t>
  </si>
  <si>
    <t>0204</t>
  </si>
  <si>
    <t>Sharon Manor</t>
  </si>
  <si>
    <t>2304 N. Izabel St.</t>
  </si>
  <si>
    <t>0197</t>
  </si>
  <si>
    <t>Holbrook Court Apartments</t>
  </si>
  <si>
    <t>109 Court Lane</t>
  </si>
  <si>
    <t>86025</t>
  </si>
  <si>
    <t>0205</t>
  </si>
  <si>
    <t>Ventana Estates</t>
  </si>
  <si>
    <t>9422 E. Broadway Rd.</t>
  </si>
  <si>
    <t>8 Units for any of the following populations: Homeless, Victims of Alzheimer's, SMI, ED, DD, AIDS/HIV, DV, CSA</t>
  </si>
  <si>
    <t>0208</t>
  </si>
  <si>
    <t>Village at Sun Valley</t>
  </si>
  <si>
    <t>7520 E. Billings St.</t>
  </si>
  <si>
    <t>0194</t>
  </si>
  <si>
    <t>Casa Nueva Apartments</t>
  </si>
  <si>
    <t>125 N. 18th Street</t>
  </si>
  <si>
    <t>85034</t>
  </si>
  <si>
    <t>13 - Other Special Needs Groups</t>
  </si>
  <si>
    <t>0196</t>
  </si>
  <si>
    <t>Roeser Village</t>
  </si>
  <si>
    <t>454 E. Roeser Road</t>
  </si>
  <si>
    <t>0206</t>
  </si>
  <si>
    <t>Vineyard Estates</t>
  </si>
  <si>
    <t>915 W. Alta Vista Rd.</t>
  </si>
  <si>
    <t>7 Units for any of the following populations: Homeless, Victims of Alzheimer's, SMI, ED, DD, AIDS/HIV, DV, CSA</t>
  </si>
  <si>
    <t>0207</t>
  </si>
  <si>
    <t>White Mesa Apartments</t>
  </si>
  <si>
    <t>74 Nahata Dzill Road</t>
  </si>
  <si>
    <t>Sanders</t>
  </si>
  <si>
    <t>86512</t>
  </si>
  <si>
    <t>0193</t>
  </si>
  <si>
    <t>Canalside Homes II</t>
  </si>
  <si>
    <t>10177 E. Osborn Rd</t>
  </si>
  <si>
    <t>0203</t>
  </si>
  <si>
    <t>San Pedro Apartments</t>
  </si>
  <si>
    <t>4600 Charleston Road</t>
  </si>
  <si>
    <t>0195</t>
  </si>
  <si>
    <t>Colores del Sol Apartments</t>
  </si>
  <si>
    <t>5933 S. 6th Avenue</t>
  </si>
  <si>
    <t>0200</t>
  </si>
  <si>
    <t>Parkside Terrace</t>
  </si>
  <si>
    <t>2150 N. 4th Ave. #8101</t>
  </si>
  <si>
    <t>0192</t>
  </si>
  <si>
    <t>Apache Ridge Townhomes</t>
  </si>
  <si>
    <t>235 W. Fatco Road</t>
  </si>
  <si>
    <t>0201</t>
  </si>
  <si>
    <t>River Bend Apartments</t>
  </si>
  <si>
    <t>11335 W. Tennessee</t>
  </si>
  <si>
    <t>Youngtown</t>
  </si>
  <si>
    <t>85363</t>
  </si>
  <si>
    <t>0199</t>
  </si>
  <si>
    <t>La Mirada Apartments</t>
  </si>
  <si>
    <t>3900 E. 22nd Lane</t>
  </si>
  <si>
    <t>0223</t>
  </si>
  <si>
    <t>351 E. Pearl Street</t>
  </si>
  <si>
    <t>85602</t>
  </si>
  <si>
    <t>0214</t>
  </si>
  <si>
    <t>Villa del Sol</t>
  </si>
  <si>
    <t>750 Union Street</t>
  </si>
  <si>
    <t>0224</t>
  </si>
  <si>
    <t>LIHTC Camp Verde</t>
  </si>
  <si>
    <t>300 Cliffs Parkway</t>
  </si>
  <si>
    <t>86322</t>
  </si>
  <si>
    <t>0220</t>
  </si>
  <si>
    <t>Antelope Valley Apartments</t>
  </si>
  <si>
    <t>SE Corner HWY 89 and Road 3 South</t>
  </si>
  <si>
    <t>0212</t>
  </si>
  <si>
    <t>Vah-Ki Court Apartments</t>
  </si>
  <si>
    <t>1050 N. 9th Street</t>
  </si>
  <si>
    <t>El Mirage Apartments</t>
  </si>
  <si>
    <t>SE Corner Main St and River Road</t>
  </si>
  <si>
    <t>0215</t>
  </si>
  <si>
    <t>Plaza Manuel Ortega (aka El Mirage)</t>
  </si>
  <si>
    <t>13613 N. Main Street</t>
  </si>
  <si>
    <t>0219</t>
  </si>
  <si>
    <t>Somerset Village</t>
  </si>
  <si>
    <t>East Side Harrison Street North</t>
  </si>
  <si>
    <t>0227</t>
  </si>
  <si>
    <t>Marana Apartments</t>
  </si>
  <si>
    <t>Westside of Lon Adams Road, North of Barnett Road</t>
  </si>
  <si>
    <t>Marana</t>
  </si>
  <si>
    <t>85653</t>
  </si>
  <si>
    <t>0211</t>
  </si>
  <si>
    <t>Escalante Apartments</t>
  </si>
  <si>
    <t>1106 N. Navajo Drive</t>
  </si>
  <si>
    <t>0225</t>
  </si>
  <si>
    <t>Ironwood Estates</t>
  </si>
  <si>
    <t>8910 W. Monroe Street</t>
  </si>
  <si>
    <t>0218</t>
  </si>
  <si>
    <t>Quail Run Apartments</t>
  </si>
  <si>
    <t>79th Ave. North of Thunderbird Road</t>
  </si>
  <si>
    <t>85381</t>
  </si>
  <si>
    <t>0217</t>
  </si>
  <si>
    <t>Fillmore Place Apartments</t>
  </si>
  <si>
    <t>2092 E. Fillmore Street</t>
  </si>
  <si>
    <t>1110 North 16th Street</t>
  </si>
  <si>
    <t>85006</t>
  </si>
  <si>
    <t>0210</t>
  </si>
  <si>
    <t>Maricopa County Housing</t>
  </si>
  <si>
    <t>Scattered Sites</t>
  </si>
  <si>
    <t>0216</t>
  </si>
  <si>
    <t>Tanner Seniors</t>
  </si>
  <si>
    <t>2216 E. Broadway</t>
  </si>
  <si>
    <t>0213</t>
  </si>
  <si>
    <t>Las Quintas de Adobe Apartments</t>
  </si>
  <si>
    <t>1600 N. 10th Ave.</t>
  </si>
  <si>
    <t>0222</t>
  </si>
  <si>
    <t>Quilceda Villa</t>
  </si>
  <si>
    <t>NE Corner El Mirage Rd &amp; Bola Dr</t>
  </si>
  <si>
    <t>0209</t>
  </si>
  <si>
    <t>Carver Park Townhomes</t>
  </si>
  <si>
    <t>Scattered Sites (go to Office at 420 S. Madison Ave.)</t>
  </si>
  <si>
    <t>0226</t>
  </si>
  <si>
    <t>Villa Serena Apartments</t>
  </si>
  <si>
    <t>24th Street &amp; 36th Drive</t>
  </si>
  <si>
    <t>0241</t>
  </si>
  <si>
    <t>Rose Terrace II</t>
  </si>
  <si>
    <t>S.E. 4th &amp; Harrison</t>
  </si>
  <si>
    <t>0247</t>
  </si>
  <si>
    <t>Yavapai-Apache Homes I</t>
  </si>
  <si>
    <t>876 Smiley Ave.</t>
  </si>
  <si>
    <t>0232</t>
  </si>
  <si>
    <t>Chandler Village Apartments (rehab)</t>
  </si>
  <si>
    <t>598 North McQueen Road</t>
  </si>
  <si>
    <t>0238</t>
  </si>
  <si>
    <t>Tribal Highway 3</t>
  </si>
  <si>
    <t>85911</t>
  </si>
  <si>
    <t>0244</t>
  </si>
  <si>
    <t>Town Square</t>
  </si>
  <si>
    <t>5136, 5140, 5144, &amp; vacant land W. Glenn Dr.</t>
  </si>
  <si>
    <t>0229</t>
  </si>
  <si>
    <t>Ak-Chin Homes I</t>
  </si>
  <si>
    <t>Ak-Chin</t>
  </si>
  <si>
    <t>85239</t>
  </si>
  <si>
    <t>0246</t>
  </si>
  <si>
    <t>Ventana Estates II</t>
  </si>
  <si>
    <t>SW Corner of 96th Street and Balsam Ave.</t>
  </si>
  <si>
    <t>Maricopa County</t>
  </si>
  <si>
    <t>0234</t>
  </si>
  <si>
    <t>Loma Mariposa II</t>
  </si>
  <si>
    <t>1790 N. Lomas Mariposas Road</t>
  </si>
  <si>
    <t>0233</t>
  </si>
  <si>
    <t>Between Main &amp; Aero</t>
  </si>
  <si>
    <t>0240</t>
  </si>
  <si>
    <t>Roosevelt Historic Housing</t>
  </si>
  <si>
    <t>801-835 N. 6th Ave., 848-850 N. 5th Ave., 838 N. 5th</t>
  </si>
  <si>
    <t>85018</t>
  </si>
  <si>
    <t>0245</t>
  </si>
  <si>
    <t>Valley View Apartments</t>
  </si>
  <si>
    <t>NE Corner of Lakeshore Dr. &amp; Windsong Rd.</t>
  </si>
  <si>
    <t>0236</t>
  </si>
  <si>
    <t>Mountain Park Apartments</t>
  </si>
  <si>
    <t>3060 E. Show Low Lake Rd.</t>
  </si>
  <si>
    <t>0237</t>
  </si>
  <si>
    <t>301 E. McNeil</t>
  </si>
  <si>
    <t>0242</t>
  </si>
  <si>
    <t>Somerton Apartments</t>
  </si>
  <si>
    <t>446 S. Somerton Avenue</t>
  </si>
  <si>
    <t>Ghost Ranch Lodge</t>
  </si>
  <si>
    <t>801 West Miracle Mile</t>
  </si>
  <si>
    <t>Returned Credit</t>
  </si>
  <si>
    <t>0239</t>
  </si>
  <si>
    <t>Orchard Estates Apartment Homes</t>
  </si>
  <si>
    <t>Northeast corner of Young Street &amp; Reems Rd.</t>
  </si>
  <si>
    <t>58374</t>
  </si>
  <si>
    <t>0230</t>
  </si>
  <si>
    <t>Brewster Center's "Wings of Freedom"</t>
  </si>
  <si>
    <t>2425 N. Haskell</t>
  </si>
  <si>
    <t>Special Needs</t>
  </si>
  <si>
    <t>0231</t>
  </si>
  <si>
    <t>102 E. Mohave Road and 235/237 W. Sahuaro Street</t>
  </si>
  <si>
    <t>0243</t>
  </si>
  <si>
    <t>South Park - Hope VI</t>
  </si>
  <si>
    <t>scattered sites</t>
  </si>
  <si>
    <t>85703</t>
  </si>
  <si>
    <t>0228</t>
  </si>
  <si>
    <t>Penn Lane, west of Highway 93</t>
  </si>
  <si>
    <t>0259</t>
  </si>
  <si>
    <t>Aspen Ridge Apartments (aka Mingus Estates)</t>
  </si>
  <si>
    <t>East Mingus Avenue</t>
  </si>
  <si>
    <t>0257</t>
  </si>
  <si>
    <t>Alsdorf Road between Lincoln and Eleven Mile Road</t>
  </si>
  <si>
    <t>0262</t>
  </si>
  <si>
    <t>Pinehurst at Flagstaff</t>
  </si>
  <si>
    <t>2000 S. Lone Tree Road</t>
  </si>
  <si>
    <t>0265</t>
  </si>
  <si>
    <t>Sandstone Highlands Senior Community</t>
  </si>
  <si>
    <t>1/2 mile west of Lake Mary Road on the North Side of High Country Trail</t>
  </si>
  <si>
    <t>0261</t>
  </si>
  <si>
    <t>85233</t>
  </si>
  <si>
    <t>0252</t>
  </si>
  <si>
    <t>207 Main Street</t>
  </si>
  <si>
    <t>0253</t>
  </si>
  <si>
    <t>Canyon Run Village</t>
  </si>
  <si>
    <t>White Spar Road and S.R. 89</t>
  </si>
  <si>
    <t>86303</t>
  </si>
  <si>
    <t>0258</t>
  </si>
  <si>
    <t>Matthew Henson Apartments Phase I</t>
  </si>
  <si>
    <t>1003 S. 9th Street</t>
  </si>
  <si>
    <t>85007</t>
  </si>
  <si>
    <t>0267</t>
  </si>
  <si>
    <t>Whispering Palms Apartments</t>
  </si>
  <si>
    <t>1650 E. Georgia Avenue</t>
  </si>
  <si>
    <t>85016</t>
  </si>
  <si>
    <t>0263</t>
  </si>
  <si>
    <t>Quail Trail Road east of Riggles</t>
  </si>
  <si>
    <t>85346</t>
  </si>
  <si>
    <t>La Paz</t>
  </si>
  <si>
    <t>0251</t>
  </si>
  <si>
    <t>Bienestar Apartments Phase II</t>
  </si>
  <si>
    <t>690 N. 10th Avenue</t>
  </si>
  <si>
    <t>0256</t>
  </si>
  <si>
    <t>N. Somerton Avenue</t>
  </si>
  <si>
    <t>0255</t>
  </si>
  <si>
    <t>Colonia Libre Townhomes</t>
  </si>
  <si>
    <t>39th Street (se corner of 9th avenue &amp; 38th street)</t>
  </si>
  <si>
    <t>0254</t>
  </si>
  <si>
    <t>1011 E. Milton Road, 1111 E. Milton Road, &amp; 5901 S. Randall Blvd</t>
  </si>
  <si>
    <t>0250</t>
  </si>
  <si>
    <t>AZ 16 - 26</t>
  </si>
  <si>
    <t>various sites on White Mountain Apache Reservation</t>
  </si>
  <si>
    <t>various</t>
  </si>
  <si>
    <t>0249</t>
  </si>
  <si>
    <t>Palomino Road</t>
  </si>
  <si>
    <t>0268</t>
  </si>
  <si>
    <t>Willcox Apartments</t>
  </si>
  <si>
    <t>Rex Allen Drive west of Haskell Avenue</t>
  </si>
  <si>
    <t>0264</t>
  </si>
  <si>
    <t>12800 block of north 113th Avenue</t>
  </si>
  <si>
    <t>0276</t>
  </si>
  <si>
    <t>902 E. Centre Avenue</t>
  </si>
  <si>
    <t>0273</t>
  </si>
  <si>
    <t>Yavapai-Apache Homes II</t>
  </si>
  <si>
    <t>WikiWay</t>
  </si>
  <si>
    <t>0284</t>
  </si>
  <si>
    <t>Sonora Vista Apartments</t>
  </si>
  <si>
    <t>SW Corner of Ho Ho Kam Drive &amp; Van Buren Avenue</t>
  </si>
  <si>
    <t>0294</t>
  </si>
  <si>
    <t>Eagle Cove Apartments</t>
  </si>
  <si>
    <t>174 State Hwy 180</t>
  </si>
  <si>
    <t>0306</t>
  </si>
  <si>
    <t>Timber Trails Apartments</t>
  </si>
  <si>
    <t>1/4 mil west of Lake Mary Road on the N. side of High Country Trail</t>
  </si>
  <si>
    <t>0285</t>
  </si>
  <si>
    <t>Ak-Chin Homes II</t>
  </si>
  <si>
    <t>West Peters and Nall Road</t>
  </si>
  <si>
    <t>0297</t>
  </si>
  <si>
    <t>126 W. Maryland Avenue</t>
  </si>
  <si>
    <t>0293</t>
  </si>
  <si>
    <t>Greenway Cove Apartments</t>
  </si>
  <si>
    <t>15826 North 32nd Street</t>
  </si>
  <si>
    <t>0290</t>
  </si>
  <si>
    <t>Matthew Henson HOPE VI Senior Apartments</t>
  </si>
  <si>
    <t>808 S. Seventh Avenue</t>
  </si>
  <si>
    <t>0283</t>
  </si>
  <si>
    <t>Memorial Towers</t>
  </si>
  <si>
    <t>1401 &amp; 1405 S. 7th Avenue</t>
  </si>
  <si>
    <t>Family/Elderly</t>
  </si>
  <si>
    <t>0298</t>
  </si>
  <si>
    <t>Sahara Luna</t>
  </si>
  <si>
    <t>1221 N. 35th Street</t>
  </si>
  <si>
    <t>0279</t>
  </si>
  <si>
    <t>Pinetop Hills Apartments</t>
  </si>
  <si>
    <t>Highway 289 &amp; Penrod</t>
  </si>
  <si>
    <t>Pinetop-Lakeside</t>
  </si>
  <si>
    <t>0303</t>
  </si>
  <si>
    <t>El Destino at Rio Rico (Three Springs)</t>
  </si>
  <si>
    <t>W. Frontage Road and I-19</t>
  </si>
  <si>
    <t>0274</t>
  </si>
  <si>
    <t>Park Meadows</t>
  </si>
  <si>
    <t>NW Corner of Highland Blvd. &amp; Indian Village Road</t>
  </si>
  <si>
    <t>0286</t>
  </si>
  <si>
    <t>Gila River Apartments</t>
  </si>
  <si>
    <t>Allred Lane</t>
  </si>
  <si>
    <t>0296</t>
  </si>
  <si>
    <t>Hopi Homes I</t>
  </si>
  <si>
    <t>Scattered Sites on Hopi Reservation</t>
  </si>
  <si>
    <t>Various</t>
  </si>
  <si>
    <t>Navajo/Coconino</t>
  </si>
  <si>
    <t>0280</t>
  </si>
  <si>
    <t>Between Hoch Lane &amp; Teeling Lane</t>
  </si>
  <si>
    <t>0287</t>
  </si>
  <si>
    <t>Corner of Fleming Street &amp; Gorman Avenue</t>
  </si>
  <si>
    <t>0289</t>
  </si>
  <si>
    <t>La Mariposa Villas</t>
  </si>
  <si>
    <t>24th Street &amp; Arizona Avenue</t>
  </si>
  <si>
    <t>0318</t>
  </si>
  <si>
    <t>Curley School - Phase I</t>
  </si>
  <si>
    <t>201 Esperanza Avenue</t>
  </si>
  <si>
    <t>0314</t>
  </si>
  <si>
    <t>Corner of Alsdorf &amp; Lincoln</t>
  </si>
  <si>
    <t>0319</t>
  </si>
  <si>
    <t>Vista Del Norte</t>
  </si>
  <si>
    <t>Corner of Skyline Road &amp; Gila Avenue</t>
  </si>
  <si>
    <t>0322</t>
  </si>
  <si>
    <t>Gold Hill Road</t>
  </si>
  <si>
    <t>0320</t>
  </si>
  <si>
    <t>Hollywood Ridge</t>
  </si>
  <si>
    <t>Hollywood, Maylay Gap &amp; Airplane Mountain Drives</t>
  </si>
  <si>
    <t>Peridot</t>
  </si>
  <si>
    <t>0333</t>
  </si>
  <si>
    <t>Matthew Henson Apartments Phase III</t>
  </si>
  <si>
    <t>0343</t>
  </si>
  <si>
    <t>Meadowbrook Apartments</t>
  </si>
  <si>
    <t>4545 N. 15th Street</t>
  </si>
  <si>
    <t>0342</t>
  </si>
  <si>
    <t>Rancho Cielo Senior Apartments</t>
  </si>
  <si>
    <t>3930 W. McDowell Road</t>
  </si>
  <si>
    <t>0335</t>
  </si>
  <si>
    <t>Sungate Villa Senior Community</t>
  </si>
  <si>
    <t>3850 N. Civic Drive Northeast</t>
  </si>
  <si>
    <t>0341</t>
  </si>
  <si>
    <t>Valley View II Apartments</t>
  </si>
  <si>
    <t>3771 N. Windsong Drive</t>
  </si>
  <si>
    <t>0308</t>
  </si>
  <si>
    <t>Las Casas de Quartzsite</t>
  </si>
  <si>
    <t>1617 E. Quail Trail</t>
  </si>
  <si>
    <t>0328</t>
  </si>
  <si>
    <t>Pinaleno Foothills Townhomes</t>
  </si>
  <si>
    <t>Btwn 17th Ave &amp; 20th Ave, North of 26th St</t>
  </si>
  <si>
    <t>Units may overlap</t>
  </si>
  <si>
    <t>0338</t>
  </si>
  <si>
    <t xml:space="preserve">Timberstone </t>
  </si>
  <si>
    <t>160 W. Cooley Street</t>
  </si>
  <si>
    <t>0327</t>
  </si>
  <si>
    <t>Fairway Manor Townhomes</t>
  </si>
  <si>
    <t>Lots 11 through121 of the Snowflake Country Club Sub on Lyon Crest Dr</t>
  </si>
  <si>
    <t>0309</t>
  </si>
  <si>
    <t>Gila River Apartments II</t>
  </si>
  <si>
    <t>235 Eliza Lane</t>
  </si>
  <si>
    <t>0321</t>
  </si>
  <si>
    <t>Silverbell Road</t>
  </si>
  <si>
    <t>0315</t>
  </si>
  <si>
    <t>AZ 16-34 Chinatown Rehab Project</t>
  </si>
  <si>
    <t xml:space="preserve">Various Addresses </t>
  </si>
  <si>
    <t>0348</t>
  </si>
  <si>
    <t>Katherine Heights Townhomes</t>
  </si>
  <si>
    <t>Hwy 68 &amp; Katherine Mine Road</t>
  </si>
  <si>
    <t>0347</t>
  </si>
  <si>
    <t>Katherine Heights Villas</t>
  </si>
  <si>
    <t>0353</t>
  </si>
  <si>
    <t>Silver Ridge</t>
  </si>
  <si>
    <t>E. US Hwy 60 &amp; Escudilla Drive</t>
  </si>
  <si>
    <t>0351</t>
  </si>
  <si>
    <t>Tivoli Heights Village</t>
  </si>
  <si>
    <t>SE Corner Harrison St &amp; I40</t>
  </si>
  <si>
    <t>0372</t>
  </si>
  <si>
    <t>Becket House Apartments</t>
  </si>
  <si>
    <t>865 Cashmere Drive</t>
  </si>
  <si>
    <t>0352</t>
  </si>
  <si>
    <t>Aha Macav Housing I</t>
  </si>
  <si>
    <t>4000 Roosevelt (Tribes AZ Village)</t>
  </si>
  <si>
    <t>Mohave Valley</t>
  </si>
  <si>
    <t>0350</t>
  </si>
  <si>
    <t>Mountain Pointe Apartments - Phase II</t>
  </si>
  <si>
    <t>0374</t>
  </si>
  <si>
    <t>W. Mariposa Ranch Road &amp; Paul Bond Drive</t>
  </si>
  <si>
    <t>0355</t>
  </si>
  <si>
    <t>Hollywood Ridge II</t>
  </si>
  <si>
    <t>Scattered sites</t>
  </si>
  <si>
    <t>0380</t>
  </si>
  <si>
    <t>Indigo Pointe Apartments</t>
  </si>
  <si>
    <t>325, 329 &amp; 501 N. 43rd Ave</t>
  </si>
  <si>
    <t>X</t>
  </si>
  <si>
    <t>0382</t>
  </si>
  <si>
    <t>0365</t>
  </si>
  <si>
    <t>4343 W. Thomas Road</t>
  </si>
  <si>
    <t>0370</t>
  </si>
  <si>
    <t>Valley View III Apartments</t>
  </si>
  <si>
    <t xml:space="preserve">E. side of Windsong Drive </t>
  </si>
  <si>
    <t>0381</t>
  </si>
  <si>
    <t>Timberstone Apartments II</t>
  </si>
  <si>
    <t>200 W&gt; Cooley Street</t>
  </si>
  <si>
    <t>0392</t>
  </si>
  <si>
    <t>600 S. Highway 80</t>
  </si>
  <si>
    <t>0391</t>
  </si>
  <si>
    <t>0384</t>
  </si>
  <si>
    <t>Yavapai Apache Homes III</t>
  </si>
  <si>
    <t>0407</t>
  </si>
  <si>
    <t>Calle Cerritos</t>
  </si>
  <si>
    <t>0415</t>
  </si>
  <si>
    <t>Tivoli Heights Village Phase II</t>
  </si>
  <si>
    <t>3180 Harrison Street</t>
  </si>
  <si>
    <t>0411</t>
  </si>
  <si>
    <t>105 E. Main Street</t>
  </si>
  <si>
    <t>0413</t>
  </si>
  <si>
    <t>McCarty on Monroe</t>
  </si>
  <si>
    <t>1130 E Monroe</t>
  </si>
  <si>
    <t>0409</t>
  </si>
  <si>
    <t>4033 S. 7th Street</t>
  </si>
  <si>
    <t>Total of 11 Units for Special Needs</t>
  </si>
  <si>
    <t>0412</t>
  </si>
  <si>
    <t>4501 S. 7th Avenue</t>
  </si>
  <si>
    <t>0402</t>
  </si>
  <si>
    <t>315 W. Fillmore St</t>
  </si>
  <si>
    <t>0418</t>
  </si>
  <si>
    <t>123 Bradshaw Dr</t>
  </si>
  <si>
    <t xml:space="preserve">Prescott  </t>
  </si>
  <si>
    <t>0396</t>
  </si>
  <si>
    <t>San Carlos Homes III</t>
  </si>
  <si>
    <t>San Carlos</t>
  </si>
  <si>
    <t>0419</t>
  </si>
  <si>
    <t>0421</t>
  </si>
  <si>
    <t>0416</t>
  </si>
  <si>
    <t>Greasewood Rd &amp; Bola Dr</t>
  </si>
  <si>
    <t>0398</t>
  </si>
  <si>
    <t>Apache Blvd &amp; Lebaron St</t>
  </si>
  <si>
    <t>0395</t>
  </si>
  <si>
    <t>AZ 16-70 WMAHA IV</t>
  </si>
  <si>
    <t>0394</t>
  </si>
  <si>
    <t>AZ 16-36 Chinatown Rehab</t>
  </si>
  <si>
    <t>0453</t>
  </si>
  <si>
    <t>Sungate Villa II Senior Community</t>
  </si>
  <si>
    <t>3870 N. Civic Drive</t>
  </si>
  <si>
    <t>0445</t>
  </si>
  <si>
    <t>Coral Pointe Apartments</t>
  </si>
  <si>
    <t>E. Broadway Road</t>
  </si>
  <si>
    <t>0462</t>
  </si>
  <si>
    <t>Yuma Senior Terrace</t>
  </si>
  <si>
    <t>34th Dr &amp; 24th St</t>
  </si>
  <si>
    <t>Exchanged Credits</t>
  </si>
  <si>
    <t>0441</t>
  </si>
  <si>
    <t>Vida Serena</t>
  </si>
  <si>
    <t>2835 N. Stone Ave</t>
  </si>
  <si>
    <t>0450</t>
  </si>
  <si>
    <t>30th Street</t>
  </si>
  <si>
    <t>0456</t>
  </si>
  <si>
    <t>Madera Peak Vista</t>
  </si>
  <si>
    <t>Saguaro Drive</t>
  </si>
  <si>
    <t>0431</t>
  </si>
  <si>
    <t>Whispering Sands Apartments</t>
  </si>
  <si>
    <t>300 Sandhill Road</t>
  </si>
  <si>
    <t>0435</t>
  </si>
  <si>
    <t>San Carlos Homes IV</t>
  </si>
  <si>
    <t>0434</t>
  </si>
  <si>
    <t>CRIT Housing I</t>
  </si>
  <si>
    <t>0460</t>
  </si>
  <si>
    <t>307 E. McNeil Street</t>
  </si>
  <si>
    <t>0427</t>
  </si>
  <si>
    <t>Katherine Heights Townhomes III</t>
  </si>
  <si>
    <t>Scattered Addresses</t>
  </si>
  <si>
    <t>0440</t>
  </si>
  <si>
    <t>Santa Fe Springs</t>
  </si>
  <si>
    <t>Multiple Addresses</t>
  </si>
  <si>
    <t>0430</t>
  </si>
  <si>
    <t>Martin Luther King Building @ Depot Plaza</t>
  </si>
  <si>
    <t>55 N. Fifth Ave</t>
  </si>
  <si>
    <t>0428</t>
  </si>
  <si>
    <t>Rehoboth Place</t>
  </si>
  <si>
    <t>2610 W. Hazelwood</t>
  </si>
  <si>
    <t>0446</t>
  </si>
  <si>
    <t>UMOM Family Housing</t>
  </si>
  <si>
    <t>3320 E. Van Buren Street</t>
  </si>
  <si>
    <t>2008R</t>
  </si>
  <si>
    <t>0429</t>
  </si>
  <si>
    <t>Itom A'e</t>
  </si>
  <si>
    <t>0444</t>
  </si>
  <si>
    <t>Ghost Ranch Lodge Senior Community</t>
  </si>
  <si>
    <t>0463</t>
  </si>
  <si>
    <t>Glendale Enterprise Live-Work Lofts</t>
  </si>
  <si>
    <t>6839 N. 63rd Avenue</t>
  </si>
  <si>
    <t>0455</t>
  </si>
  <si>
    <t>Bradshaw Crossing Apartments</t>
  </si>
  <si>
    <t>125 Bradshaw Drive</t>
  </si>
  <si>
    <t>0454</t>
  </si>
  <si>
    <t>Oakwood Village III Apartments</t>
  </si>
  <si>
    <t>3400 S Kofa Drive</t>
  </si>
  <si>
    <t>Catalina Village Assisted Living</t>
  </si>
  <si>
    <t>Elderly/Spec Needs</t>
  </si>
  <si>
    <t>0432</t>
  </si>
  <si>
    <t>Victory Place Phase III</t>
  </si>
  <si>
    <t>NW Jones Ave &amp; 9th Street</t>
  </si>
  <si>
    <t>0471</t>
  </si>
  <si>
    <t>Coronado Court Apartments</t>
  </si>
  <si>
    <t>0473</t>
  </si>
  <si>
    <t>WMAHA Homes V</t>
  </si>
  <si>
    <t>0475</t>
  </si>
  <si>
    <t>4530 on Central</t>
  </si>
  <si>
    <t>4530 N. Central Ave.</t>
  </si>
  <si>
    <t>Family/Spec Needs</t>
  </si>
  <si>
    <t>0480</t>
  </si>
  <si>
    <t>Rainbow Lake Apartments</t>
  </si>
  <si>
    <t>1853 &amp; 1921 Rainbow Lake Pl</t>
  </si>
  <si>
    <t>0481</t>
  </si>
  <si>
    <t>Krohn West Apartments</t>
  </si>
  <si>
    <t>W. Tonto/W Maricopa/S 16th Ave</t>
  </si>
  <si>
    <t>0486</t>
  </si>
  <si>
    <t>123 Bradshaw Drive</t>
  </si>
  <si>
    <t>0506</t>
  </si>
  <si>
    <t>4134, 4132, 4204 N. 9th Street</t>
  </si>
  <si>
    <t>0529</t>
  </si>
  <si>
    <t>Pineview Manor Apartments</t>
  </si>
  <si>
    <t>304 S. Clark Road</t>
  </si>
  <si>
    <t>0516</t>
  </si>
  <si>
    <t>3845 N. Viewpoint Drive</t>
  </si>
  <si>
    <t>0505</t>
  </si>
  <si>
    <t>Yavapai-Apache Homes IV</t>
  </si>
  <si>
    <t>0524</t>
  </si>
  <si>
    <t>Pascua Yaqui Homes I</t>
  </si>
  <si>
    <t>0514</t>
  </si>
  <si>
    <t>Grandfamilies Place of Phoenix</t>
  </si>
  <si>
    <t>1640 E. Roeser Road</t>
  </si>
  <si>
    <t>0533</t>
  </si>
  <si>
    <t>3320 E Van Buren Street</t>
  </si>
  <si>
    <t>0509</t>
  </si>
  <si>
    <t>809 N. 5th Avenue</t>
  </si>
  <si>
    <t>0553</t>
  </si>
  <si>
    <t>700-800 W. Congress Ave</t>
  </si>
  <si>
    <t>0520</t>
  </si>
  <si>
    <t>0503</t>
  </si>
  <si>
    <t>Ghost Ranch Lodge Senior II</t>
  </si>
  <si>
    <t>875 W Miracle Mile</t>
  </si>
  <si>
    <t>0519</t>
  </si>
  <si>
    <t>1351 N. Pine Cliff Drive</t>
  </si>
  <si>
    <t>0501</t>
  </si>
  <si>
    <t>6th &amp; Farmer</t>
  </si>
  <si>
    <t>0545</t>
  </si>
  <si>
    <t>Encanto Pointe - Housing First</t>
  </si>
  <si>
    <t>4141 N. 9th Street</t>
  </si>
  <si>
    <t>0568</t>
  </si>
  <si>
    <t>UL2-Urban Living on 2nd Ave</t>
  </si>
  <si>
    <t>650 North Second Avenue</t>
  </si>
  <si>
    <t>0585</t>
  </si>
  <si>
    <t>Casa del Sol I</t>
  </si>
  <si>
    <t>SW Corner of Carmichael Avenue &amp; Timothy Lane</t>
  </si>
  <si>
    <t>0574</t>
  </si>
  <si>
    <t>Pascua Yaqui Homes II</t>
  </si>
  <si>
    <t>0569</t>
  </si>
  <si>
    <t>San Carlos Homes V</t>
  </si>
  <si>
    <t>Bylas</t>
  </si>
  <si>
    <t>0587</t>
  </si>
  <si>
    <t xml:space="preserve">Palm Oasis  </t>
  </si>
  <si>
    <t>802 North 30th Street</t>
  </si>
  <si>
    <t>0572</t>
  </si>
  <si>
    <t>Gracie's Village</t>
  </si>
  <si>
    <t>1520 E. Apache Blvd.</t>
  </si>
  <si>
    <t>0579</t>
  </si>
  <si>
    <t>Stepping Stone Place</t>
  </si>
  <si>
    <t>1325 N. 14tth Street</t>
  </si>
  <si>
    <t>0599</t>
  </si>
  <si>
    <t>Palms At Mesa</t>
  </si>
  <si>
    <t>0596</t>
  </si>
  <si>
    <t xml:space="preserve">Las Montanas   </t>
  </si>
  <si>
    <t>6280 South Campbell Ave</t>
  </si>
  <si>
    <t>0594</t>
  </si>
  <si>
    <t>Casa Del Lago</t>
  </si>
  <si>
    <t>0604</t>
  </si>
  <si>
    <t xml:space="preserve">The Lofts at 10 </t>
  </si>
  <si>
    <t>2247 Van Buren Street</t>
  </si>
  <si>
    <t>0636</t>
  </si>
  <si>
    <t>Pascua Yaqui Homes IV</t>
  </si>
  <si>
    <t>Osay Bo-oh, Koni, Ejea, Sewa</t>
  </si>
  <si>
    <t>0637</t>
  </si>
  <si>
    <t>San Carlos Homes VI</t>
  </si>
  <si>
    <t>Tufa Stone &amp; Tulapai Acres Subdivision</t>
  </si>
  <si>
    <t>0648</t>
  </si>
  <si>
    <t>Highland Metro Apts.</t>
  </si>
  <si>
    <t>912 West Highland Avenue</t>
  </si>
  <si>
    <t>0649</t>
  </si>
  <si>
    <t>Garfield Sacred Heart Housing</t>
  </si>
  <si>
    <t>0655</t>
  </si>
  <si>
    <t>Aurora Village</t>
  </si>
  <si>
    <t>12238 North 113th Avenue</t>
  </si>
  <si>
    <t>0681</t>
  </si>
  <si>
    <t>620 N. 2nd Avenue</t>
  </si>
  <si>
    <t>0683</t>
  </si>
  <si>
    <t>Residences at Center Street Station</t>
  </si>
  <si>
    <t>50 East Main Street</t>
  </si>
  <si>
    <t>0692</t>
  </si>
  <si>
    <t>6738 N. 4th Avenue</t>
  </si>
  <si>
    <t>0695</t>
  </si>
  <si>
    <t>Escobedo at Verde Vista</t>
  </si>
  <si>
    <t>125 E. University Drive</t>
  </si>
  <si>
    <t>0708</t>
  </si>
  <si>
    <t>Apache Junction Townhomes</t>
  </si>
  <si>
    <t>1170 North Idaho Road</t>
  </si>
  <si>
    <t>0709</t>
  </si>
  <si>
    <t>South park Avenue &amp; Irvington Road</t>
  </si>
  <si>
    <t>0718</t>
  </si>
  <si>
    <t>La Mesita</t>
  </si>
  <si>
    <t>2254 West Main Street</t>
  </si>
  <si>
    <t>Family &amp; Veterans</t>
  </si>
  <si>
    <t>0720</t>
  </si>
  <si>
    <t>1040 North 9th Street</t>
  </si>
  <si>
    <t>0721</t>
  </si>
  <si>
    <t>316 Avenue A</t>
  </si>
  <si>
    <t>0724</t>
  </si>
  <si>
    <t>Madison Gardens Senior Community</t>
  </si>
  <si>
    <t>808 East Missouri Avenue</t>
  </si>
  <si>
    <t>0725</t>
  </si>
  <si>
    <t>High Country Estates</t>
  </si>
  <si>
    <t>250 West High Country Trail</t>
  </si>
  <si>
    <t>0730</t>
  </si>
  <si>
    <t>Villas at Pasadena</t>
  </si>
  <si>
    <t>1604 W. Pasadena Avenue</t>
  </si>
  <si>
    <t>0733</t>
  </si>
  <si>
    <t>West 30th Street</t>
  </si>
  <si>
    <t>0734</t>
  </si>
  <si>
    <t>Washington Pointe Apartments</t>
  </si>
  <si>
    <t>0750</t>
  </si>
  <si>
    <t>Escobedo at Verde Vista Phase II</t>
  </si>
  <si>
    <t>0739</t>
  </si>
  <si>
    <t>Crossing Point Villas</t>
  </si>
  <si>
    <t>Seventh Street &amp; Railroad Avenue</t>
  </si>
  <si>
    <t>0738</t>
  </si>
  <si>
    <t>WMAHA Homes VI</t>
  </si>
  <si>
    <t>0752</t>
  </si>
  <si>
    <t>Algarve Apartments</t>
  </si>
  <si>
    <t>950 West Main Street</t>
  </si>
  <si>
    <t>0757</t>
  </si>
  <si>
    <t>Bowman Senior Residences</t>
  </si>
  <si>
    <t>229 N. Grand Avenue</t>
  </si>
  <si>
    <t>0749</t>
  </si>
  <si>
    <t>Sun Ray Family Apartments</t>
  </si>
  <si>
    <t>South side of Hohokam Drive &amp; Hopi Drive</t>
  </si>
  <si>
    <t>ARIZONA DEPARTMENT OF HOUSING</t>
  </si>
  <si>
    <t>PROJECT</t>
  </si>
  <si>
    <t>TOTAL</t>
  </si>
  <si>
    <t xml:space="preserve">LIHTC </t>
  </si>
  <si>
    <t>MARKET</t>
  </si>
  <si>
    <t># OF</t>
  </si>
  <si>
    <t xml:space="preserve">PROJECT </t>
  </si>
  <si>
    <t>TAX CREDITS</t>
  </si>
  <si>
    <t>BOND</t>
  </si>
  <si>
    <t>YEAR</t>
  </si>
  <si>
    <t>Project #</t>
  </si>
  <si>
    <t>PROJECT NAME &amp; ADDRESS</t>
  </si>
  <si>
    <t>OWNER/DEVELOPER</t>
  </si>
  <si>
    <t>COUNTY</t>
  </si>
  <si>
    <t>BLDGS</t>
  </si>
  <si>
    <t>TYPE</t>
  </si>
  <si>
    <t>COST</t>
  </si>
  <si>
    <t>REQUESTED</t>
  </si>
  <si>
    <t>AMOUNT</t>
  </si>
  <si>
    <t>BD-0001</t>
  </si>
  <si>
    <t>Sahuarita Mission</t>
  </si>
  <si>
    <t>Sahuarita Ridge Apartments, LLC</t>
  </si>
  <si>
    <t>New Const.</t>
  </si>
  <si>
    <t>1091 W. Beta Street</t>
  </si>
  <si>
    <t>P.O. Box 1176</t>
  </si>
  <si>
    <t>Green Valley, AZ  85614</t>
  </si>
  <si>
    <t>Chandler, AZ  85244</t>
  </si>
  <si>
    <t>Sam Cioffi</t>
  </si>
  <si>
    <t>(480) 899-8717</t>
  </si>
  <si>
    <t>BD-0002</t>
  </si>
  <si>
    <t>Paradise Palms II</t>
  </si>
  <si>
    <t>Paradise Palms Community Housing II</t>
  </si>
  <si>
    <t>250 W. Southern Avenue</t>
  </si>
  <si>
    <t>3 Charter Oak Place</t>
  </si>
  <si>
    <t>Phoenix, AZ  85041</t>
  </si>
  <si>
    <t>Hartford, CT  06106</t>
  </si>
  <si>
    <t xml:space="preserve">Brad H. Davis </t>
  </si>
  <si>
    <t>(860) 241-0140</t>
  </si>
  <si>
    <t>BD-0003</t>
  </si>
  <si>
    <t>Sonora Vista II</t>
  </si>
  <si>
    <t>Atlantic Development &amp; Investments</t>
  </si>
  <si>
    <t>9736 E. Balsam</t>
  </si>
  <si>
    <t>Mesa, AZ  85208</t>
  </si>
  <si>
    <t>D. Mark Breen</t>
  </si>
  <si>
    <t>(860) 596-3350</t>
  </si>
  <si>
    <t>BD-0004</t>
  </si>
  <si>
    <t>Catalina Village</t>
  </si>
  <si>
    <t>Catalina Village Assisted Living, L.P.</t>
  </si>
  <si>
    <t>Acq./Rehab</t>
  </si>
  <si>
    <t>5324 E. 1st Street</t>
  </si>
  <si>
    <t>800 Nicollett Mall, Suite 800</t>
  </si>
  <si>
    <t>Tucson, AZ  85711</t>
  </si>
  <si>
    <t>Minneapolis, MN  55402</t>
  </si>
  <si>
    <t xml:space="preserve">Terry McNellis </t>
  </si>
  <si>
    <t>(612) 303-6555</t>
  </si>
  <si>
    <t>BD-0005</t>
  </si>
  <si>
    <t>Las Gardenias</t>
  </si>
  <si>
    <t>Las Gardenias Apartments. L.P.</t>
  </si>
  <si>
    <t>6901 W. McDowell Road</t>
  </si>
  <si>
    <t>3777 E. Broadway Road, Suite 200</t>
  </si>
  <si>
    <t>Phoenix, AZ  85035</t>
  </si>
  <si>
    <t>Tucson, AZ  85716</t>
  </si>
  <si>
    <t xml:space="preserve">Roberto C. Ruiz </t>
  </si>
  <si>
    <t>(520) 320-9799</t>
  </si>
  <si>
    <t>BD-0006</t>
  </si>
  <si>
    <t>Legacy Bungalows (Capital Mews)</t>
  </si>
  <si>
    <t>Capital Mews Apartments, L.P.</t>
  </si>
  <si>
    <t>1350 W. Van Buren</t>
  </si>
  <si>
    <t>5333 N. 7th St., Suite C225</t>
  </si>
  <si>
    <t>Phoenix, AZ  85007</t>
  </si>
  <si>
    <t>Phoenix, AZ  85014</t>
  </si>
  <si>
    <t>Sarah Privee</t>
  </si>
  <si>
    <t>(602) 248-0112</t>
  </si>
  <si>
    <t>BD-0007</t>
  </si>
  <si>
    <t>Syl Mar Apartments</t>
  </si>
  <si>
    <t>3838 W. Camelback Road</t>
  </si>
  <si>
    <t>14107 20th Avenue, Suite 507</t>
  </si>
  <si>
    <t>Phoenix, AZ  85019</t>
  </si>
  <si>
    <t>Whitestone, NY  11357</t>
  </si>
  <si>
    <t>William A. Leidesdorf</t>
  </si>
  <si>
    <t>(212) 661-5015</t>
  </si>
  <si>
    <t>BD-0008</t>
  </si>
  <si>
    <t>Western Groves</t>
  </si>
  <si>
    <t>Western IB Hunt Groves, LP</t>
  </si>
  <si>
    <t>2990 S. Power</t>
  </si>
  <si>
    <t>8800 Yermoland, Suite A</t>
  </si>
  <si>
    <t>Mesa, AZ  85233</t>
  </si>
  <si>
    <t>El Paso, TX  79907</t>
  </si>
  <si>
    <t>Ike J. Monty</t>
  </si>
  <si>
    <t>(915) 599-1245</t>
  </si>
  <si>
    <t>BD-0009</t>
  </si>
  <si>
    <t>Tierra Antigua</t>
  </si>
  <si>
    <t>Brisben Companies</t>
  </si>
  <si>
    <t>E University Drive &amp; N. 75th Street</t>
  </si>
  <si>
    <t>7800 E. Kemper Road</t>
  </si>
  <si>
    <t>Mesa, AZ 85207</t>
  </si>
  <si>
    <t>Cincinnati, Ohio 45249</t>
  </si>
  <si>
    <t>Karen Graham</t>
  </si>
  <si>
    <t>(513) 489-1990</t>
  </si>
  <si>
    <t>BD-0010</t>
  </si>
  <si>
    <t>Loma Verde Apartments</t>
  </si>
  <si>
    <t>Tucson Loma Verde, LLC</t>
  </si>
  <si>
    <t>Acq/Rehab</t>
  </si>
  <si>
    <t>1355 W. Rogers Road</t>
  </si>
  <si>
    <t>670 N. Arizona Avenue, Ste 23</t>
  </si>
  <si>
    <t>Tucson, AZ 86003</t>
  </si>
  <si>
    <t>Brian Swanton</t>
  </si>
  <si>
    <t>BD-0011</t>
  </si>
  <si>
    <t>Copper Cove Apartments</t>
  </si>
  <si>
    <t>Copper Cove L.P.</t>
  </si>
  <si>
    <t>101 N. 91st Avenue</t>
  </si>
  <si>
    <t>6880 Tussing Road</t>
  </si>
  <si>
    <t>Tolleson, AZ 85353</t>
  </si>
  <si>
    <t>Reynoldsburg, Ohio 43068</t>
  </si>
  <si>
    <t>George V. Limbert</t>
  </si>
  <si>
    <t>(614) 557-5612</t>
  </si>
  <si>
    <t>BD-0012</t>
  </si>
  <si>
    <t>Glen Oaks Apartments</t>
  </si>
  <si>
    <t>Wasatch Pool Holdings III, LLC</t>
  </si>
  <si>
    <t>N/A</t>
  </si>
  <si>
    <t>5750 N. 59th Avenue</t>
  </si>
  <si>
    <t>399 N. Main, Suite 200</t>
  </si>
  <si>
    <t>Glendale, AZ  85301</t>
  </si>
  <si>
    <t>Logan, UT  84321</t>
  </si>
  <si>
    <t>Tony R. Johnson</t>
  </si>
  <si>
    <t>(435) 755-2000</t>
  </si>
  <si>
    <t>BD-0013</t>
  </si>
  <si>
    <t>Campaige Place</t>
  </si>
  <si>
    <t>Campaige Place Phoenix One, L.P.</t>
  </si>
  <si>
    <t>209 W. Jackson Street</t>
  </si>
  <si>
    <t>P.O. Box 6950</t>
  </si>
  <si>
    <t>Phoenix, AZ 85003</t>
  </si>
  <si>
    <t>San Diego, CA 92116</t>
  </si>
  <si>
    <t>Will Newbern</t>
  </si>
  <si>
    <t>(619) 283-5515</t>
  </si>
  <si>
    <t>BD-0014</t>
  </si>
  <si>
    <t>Sunrise Vista Apartments</t>
  </si>
  <si>
    <t xml:space="preserve">Phoenix Broadway Community </t>
  </si>
  <si>
    <t>4415 South 28th Street</t>
  </si>
  <si>
    <t xml:space="preserve">  Housing, Inc.</t>
  </si>
  <si>
    <t>Rehab</t>
  </si>
  <si>
    <t>Phoenix, AZ 85040</t>
  </si>
  <si>
    <t>10040 E. Happy Valley Road #347</t>
  </si>
  <si>
    <t>Scottsdale, AZ 85255</t>
  </si>
  <si>
    <t>Brad H. Davis</t>
  </si>
  <si>
    <t>(480) 513-1715</t>
  </si>
  <si>
    <t>BD-0015</t>
  </si>
  <si>
    <t>San Martin Apartments</t>
  </si>
  <si>
    <t>Ruiz Engineering Corporation</t>
  </si>
  <si>
    <t>6802 N. 67th Avenue</t>
  </si>
  <si>
    <t>48 N. Tucson Blvd., Suite 103</t>
  </si>
  <si>
    <t>Glendale, AZ 85301</t>
  </si>
  <si>
    <t>Roberto C. Ruiz</t>
  </si>
  <si>
    <t>BD-0016</t>
  </si>
  <si>
    <t>LaPosada at Park Centre</t>
  </si>
  <si>
    <t>501 LaPosada Circle</t>
  </si>
  <si>
    <t>Paul Ide, CFO</t>
  </si>
  <si>
    <t>(520) 648-7901</t>
  </si>
  <si>
    <t>BD-0017</t>
  </si>
  <si>
    <t>San Remo Apartments</t>
  </si>
  <si>
    <t>San Remo Apartments, LP</t>
  </si>
  <si>
    <t>3777 E. Broadway Blvd., Suite 200</t>
  </si>
  <si>
    <t>BD-0018</t>
  </si>
  <si>
    <t>Western Steeplechase</t>
  </si>
  <si>
    <t>Western Steeplechase, LP</t>
  </si>
  <si>
    <t>NW corner of 91st Ave. &amp; Butler</t>
  </si>
  <si>
    <t>Peoria, AZ  85345</t>
  </si>
  <si>
    <t>BD-0019</t>
  </si>
  <si>
    <t>Rancho del Sol Apartments</t>
  </si>
  <si>
    <t>Rancho del Sol Apartments, LLC</t>
  </si>
  <si>
    <t>S of SE corner of 87th Avenue</t>
  </si>
  <si>
    <t>&amp; Grand Avenue</t>
  </si>
  <si>
    <t>BD-0020</t>
  </si>
  <si>
    <t>Westward Ho Apartments</t>
  </si>
  <si>
    <t>Phoenix Preservation Partnership, LP</t>
  </si>
  <si>
    <t>58 Briarwood Drive</t>
  </si>
  <si>
    <t>Phoenix, AZ 85004</t>
  </si>
  <si>
    <t>Wakefield, Rhode Island</t>
  </si>
  <si>
    <t>David Twonbly</t>
  </si>
  <si>
    <t>(401) 783-9156</t>
  </si>
  <si>
    <t>BD-0021</t>
  </si>
  <si>
    <t>Liberty Cove Apartments</t>
  </si>
  <si>
    <t>Liberty Cove Apartments, LLLP</t>
  </si>
  <si>
    <t>SE corner of 59th Avenue</t>
  </si>
  <si>
    <t>2990 N. Swan Road, Suite 230</t>
  </si>
  <si>
    <t>&amp; Roosevelt Street</t>
  </si>
  <si>
    <t>Tucson, AZ  85712</t>
  </si>
  <si>
    <t>Phoenix, AZ  85043</t>
  </si>
  <si>
    <t>(520) 322-2540</t>
  </si>
  <si>
    <t>BD-0022</t>
  </si>
  <si>
    <t>San Miguel</t>
  </si>
  <si>
    <t>SW Corner of Guadalupe Road</t>
  </si>
  <si>
    <t>3777 E. Broadway Road, Suite 100</t>
  </si>
  <si>
    <t>Mesa, AZ</t>
  </si>
  <si>
    <t>Jake Herrera</t>
  </si>
  <si>
    <t>BD-0023</t>
  </si>
  <si>
    <t>Belle Vista</t>
  </si>
  <si>
    <t>Sunrise Villas Partners, LP</t>
  </si>
  <si>
    <t>3331 West Taylor</t>
  </si>
  <si>
    <t>2033 Sixth Avenue, Suite 1010</t>
  </si>
  <si>
    <t>Phoenix, AZ  85009</t>
  </si>
  <si>
    <t>Seattle, WA 98121</t>
  </si>
  <si>
    <t>Makani Maeva</t>
  </si>
  <si>
    <t>(206) 621-7420</t>
  </si>
  <si>
    <t>BD-0024</t>
  </si>
  <si>
    <t>San Fernando Apartments</t>
  </si>
  <si>
    <t>NW Corner of Main Street &amp;</t>
  </si>
  <si>
    <t>Greenfield Road</t>
  </si>
  <si>
    <t>Mesa, AZ  85205</t>
  </si>
  <si>
    <t>BD-0025</t>
  </si>
  <si>
    <t>San Clemente Apartments</t>
  </si>
  <si>
    <t>SW corner of Power Road</t>
  </si>
  <si>
    <t>&amp; Germann Road</t>
  </si>
  <si>
    <t>Gilbert, AZ  85236</t>
  </si>
  <si>
    <t>BD-0026</t>
  </si>
  <si>
    <t>Desert Eagle Estates</t>
  </si>
  <si>
    <t>Desert Eagle Estates, L.P.</t>
  </si>
  <si>
    <t>SE Corner of 71st &amp; Glendale Ave.</t>
  </si>
  <si>
    <t>Glendale, AZ 85303</t>
  </si>
  <si>
    <t>BD-0027</t>
  </si>
  <si>
    <t>Garfield Papago Center Apartments</t>
  </si>
  <si>
    <t>Butler Housing Company</t>
  </si>
  <si>
    <t>NOT</t>
  </si>
  <si>
    <t>1110 N. 16th Street</t>
  </si>
  <si>
    <t>1014 N. 2nd Street, #2</t>
  </si>
  <si>
    <t>FUNDED</t>
  </si>
  <si>
    <t>Phoenix, AZ  85006</t>
  </si>
  <si>
    <t>Reid Butler</t>
  </si>
  <si>
    <t>(602) 258-6888</t>
  </si>
  <si>
    <t>BD-0028</t>
  </si>
  <si>
    <t>Windsong Village</t>
  </si>
  <si>
    <t>Royce Affiliates, Inc.</t>
  </si>
  <si>
    <t>373 &amp; 383 N. Wilmot Road</t>
  </si>
  <si>
    <t>141-07 20th Ave., Ste 507</t>
  </si>
  <si>
    <t>Royce Mulholland</t>
  </si>
  <si>
    <t>(212)661-5015</t>
  </si>
  <si>
    <t>BD-0029</t>
  </si>
  <si>
    <t>Lake Pleasant Village</t>
  </si>
  <si>
    <t>Lake Pleasant Village, LP</t>
  </si>
  <si>
    <t>SW Corner of Lake Pleasant Road</t>
  </si>
  <si>
    <t>&amp; Rose Garden Lane</t>
  </si>
  <si>
    <t xml:space="preserve">Peoria, AZ </t>
  </si>
  <si>
    <t>BD-0030</t>
  </si>
  <si>
    <t>San Lucas Apartments</t>
  </si>
  <si>
    <t>E of SE Corner of Van Buren</t>
  </si>
  <si>
    <t>&amp; 91st Avenue</t>
  </si>
  <si>
    <t>Tolleson, AZ 85253</t>
  </si>
  <si>
    <t>BD-0031</t>
  </si>
  <si>
    <t>Santa Carolina</t>
  </si>
  <si>
    <t>Chicanos Por La Causa</t>
  </si>
  <si>
    <t>New Constr</t>
  </si>
  <si>
    <t xml:space="preserve">NOT </t>
  </si>
  <si>
    <t>1068 W. Paul Bond Dr.</t>
  </si>
  <si>
    <t>Manny Gauna</t>
  </si>
  <si>
    <t>Nogales, AZ 85621</t>
  </si>
  <si>
    <t>(602) 252-0482</t>
  </si>
  <si>
    <t>BD-0032</t>
  </si>
  <si>
    <t>Fairway Apts &amp; Garden Apts</t>
  </si>
  <si>
    <t>American Housing Foundation</t>
  </si>
  <si>
    <t>501(c)3</t>
  </si>
  <si>
    <t>2045 W. Butler, Phoenix</t>
  </si>
  <si>
    <t>1909 Woodall Rogers Freeway, Ste 350</t>
  </si>
  <si>
    <t>13060 W. Isabella, Mesa</t>
  </si>
  <si>
    <t>Dallas, TX 75201</t>
  </si>
  <si>
    <t>Daniel C. Owen</t>
  </si>
  <si>
    <t>BD-0033</t>
  </si>
  <si>
    <t xml:space="preserve">Arborwood Apartments </t>
  </si>
  <si>
    <t>Foundation for Social Resources, Inc.</t>
  </si>
  <si>
    <t>2601 N. 36th Street</t>
  </si>
  <si>
    <t>4029 Westerly Place, Ste 101</t>
  </si>
  <si>
    <t>Phoenix, AZ</t>
  </si>
  <si>
    <t>Newport Beach, CA 92660</t>
  </si>
  <si>
    <t>William Hirsch</t>
  </si>
  <si>
    <t>BD-0034</t>
  </si>
  <si>
    <t>San Angelin</t>
  </si>
  <si>
    <t>SE Corner of Power Road</t>
  </si>
  <si>
    <t>&amp; Elliot Road</t>
  </si>
  <si>
    <t>Mesa, AZ 85206</t>
  </si>
  <si>
    <t>BD-0035</t>
  </si>
  <si>
    <t>Orgullo del Sol</t>
  </si>
  <si>
    <t>Enos Homes</t>
  </si>
  <si>
    <t>New Const</t>
  </si>
  <si>
    <t>879 E. County 22nd Street</t>
  </si>
  <si>
    <t>Lisa Yoshida</t>
  </si>
  <si>
    <t>San Luis, AZ 85349</t>
  </si>
  <si>
    <t>(707) 824-1535</t>
  </si>
  <si>
    <t>BD-0036</t>
  </si>
  <si>
    <t>Deer Valley Gardens</t>
  </si>
  <si>
    <t>Steadfast Properties &amp; Development</t>
  </si>
  <si>
    <t>Corner of 151st Avenue &amp;</t>
  </si>
  <si>
    <t>20411 S.W. Birch Street, Suite 200</t>
  </si>
  <si>
    <t>Deer Valley Drive</t>
  </si>
  <si>
    <t>Newport Beach, CA  92660</t>
  </si>
  <si>
    <t>Sun City West, AZ 85976</t>
  </si>
  <si>
    <t>Sarah Metherell</t>
  </si>
  <si>
    <t>(949) 852-0700</t>
  </si>
  <si>
    <t>BD-0037</t>
  </si>
  <si>
    <t>Glenbrook Terrace Apartments</t>
  </si>
  <si>
    <t>Glenbrook Terrace Housing Dev., L.P.</t>
  </si>
  <si>
    <t>3602 W. Thomas Ave., Suite 6</t>
  </si>
  <si>
    <t>Phoenix, AZ  85021</t>
  </si>
  <si>
    <t>Gloria Munoz</t>
  </si>
  <si>
    <t>(602) 278-1202</t>
  </si>
  <si>
    <t>BD-0038</t>
  </si>
  <si>
    <t>Park Glen Apartment Homes</t>
  </si>
  <si>
    <t>Park 6211, LLC</t>
  </si>
  <si>
    <t>6211 N. 27th Ave/2601 W. Claremont</t>
  </si>
  <si>
    <t>P.O. Box 1776</t>
  </si>
  <si>
    <t>Phoenix, AZ  85017</t>
  </si>
  <si>
    <t>BD-0039</t>
  </si>
  <si>
    <t>Noelle's Nest, L.P.</t>
  </si>
  <si>
    <t>141-07 20th Avenue, Suite 507</t>
  </si>
  <si>
    <t>BD-0040</t>
  </si>
  <si>
    <t>The Hacienda at Sunnyslope</t>
  </si>
  <si>
    <t>Sunnyslope Housing, L.P.</t>
  </si>
  <si>
    <t>Between 7th and 9th Avenue</t>
  </si>
  <si>
    <t>1014 North 2nd Street</t>
  </si>
  <si>
    <t>Phoenix, AZ  85004</t>
  </si>
  <si>
    <t>BD-0041</t>
  </si>
  <si>
    <t>Park Lee Highland</t>
  </si>
  <si>
    <t>Park Lee Highland, LLC</t>
  </si>
  <si>
    <t>1600 West Highland Avenue</t>
  </si>
  <si>
    <t>Phoenix, AZ  85015</t>
  </si>
  <si>
    <t>BD-0042</t>
  </si>
  <si>
    <t>Tierra Del Sol Apartments</t>
  </si>
  <si>
    <t>Tierra MDC Associates, LP</t>
  </si>
  <si>
    <t>40 East Sunland Avenue</t>
  </si>
  <si>
    <t>The Michaels Development Company</t>
  </si>
  <si>
    <t>Phoenix, AZ  85040</t>
  </si>
  <si>
    <t>1 East Stow Road</t>
  </si>
  <si>
    <t>Marlton, NJ  08053</t>
  </si>
  <si>
    <t>Ava Goldman</t>
  </si>
  <si>
    <t>(856) 596-0500</t>
  </si>
  <si>
    <t>BD-0043</t>
  </si>
  <si>
    <t>Village Square Housing Investors, LP</t>
  </si>
  <si>
    <t>1014 North 32nd Street</t>
  </si>
  <si>
    <t>AMG Investment &amp; Development, Inc.</t>
  </si>
  <si>
    <t>Phoenix, AZ  85032</t>
  </si>
  <si>
    <t>16633 Ventura Blvd., Suite 1014</t>
  </si>
  <si>
    <t>Encino, CA  91436</t>
  </si>
  <si>
    <t>Alexis Gevorgian</t>
  </si>
  <si>
    <t>(818) 380-2600</t>
  </si>
  <si>
    <t>BD-0044</t>
  </si>
  <si>
    <t>Santa Carolina Apartments</t>
  </si>
  <si>
    <t>MAG Santa Carolina LP</t>
  </si>
  <si>
    <t>1068 N. Paul Bond Drive</t>
  </si>
  <si>
    <t>3219 North Canyon View Drive</t>
  </si>
  <si>
    <t>Nogales, AZ  85621</t>
  </si>
  <si>
    <t>Manuel Molera</t>
  </si>
  <si>
    <t>(520) 839-9022</t>
  </si>
  <si>
    <t>BD-0045</t>
  </si>
  <si>
    <t>Sun Terrace</t>
  </si>
  <si>
    <t>Wenson Mesa Apartments 1, Ltd.</t>
  </si>
  <si>
    <t>1825 West Emelita Avenue</t>
  </si>
  <si>
    <t>7010 Highway 71 West</t>
  </si>
  <si>
    <t>Mesa, AZ  85202</t>
  </si>
  <si>
    <t>Suite 340-351</t>
  </si>
  <si>
    <t>Austin, TX  78735</t>
  </si>
  <si>
    <t>William Wenson</t>
  </si>
  <si>
    <t>(512) 288-7200</t>
  </si>
  <si>
    <t>BD-0046</t>
  </si>
  <si>
    <t>Escala Central City, LP</t>
  </si>
  <si>
    <t>NE Corner of 36th St. and Van Buren</t>
  </si>
  <si>
    <t>6157 E. Indian School Road, Suite 100</t>
  </si>
  <si>
    <t>Phoenix, AZ  85008</t>
  </si>
  <si>
    <t>Scottsdale, AZ  85251</t>
  </si>
  <si>
    <t>Kelly Wood</t>
  </si>
  <si>
    <t>(480) 703-0971</t>
  </si>
  <si>
    <t>BD-0047</t>
  </si>
  <si>
    <t>Los Tres Apartments</t>
  </si>
  <si>
    <t>104 Roma SW</t>
  </si>
  <si>
    <t>Albuquerque, NM  87102</t>
  </si>
  <si>
    <t>Joe Ortega</t>
  </si>
  <si>
    <t>(505) 254-1373</t>
  </si>
  <si>
    <t>BDC-0001</t>
  </si>
  <si>
    <t>Health Facilities Revenue Bonds</t>
  </si>
  <si>
    <t>Southeastern AZ Behavioral Health Services</t>
  </si>
  <si>
    <t>489 N. Arroya Blvd.</t>
  </si>
  <si>
    <t>Nogales, AZ 85261</t>
  </si>
  <si>
    <t>Michael Prudence</t>
  </si>
  <si>
    <t>(520)287-4713</t>
  </si>
  <si>
    <t>BD-0048</t>
  </si>
  <si>
    <t>Christian Care Manor I &amp; II</t>
  </si>
  <si>
    <t>11830 N. 19th Avenue</t>
  </si>
  <si>
    <t>John Norris</t>
  </si>
  <si>
    <t>BD-0049</t>
  </si>
  <si>
    <t>Green Houses at Baptist Village Youngtown</t>
  </si>
  <si>
    <t>Arizona Baptist Retirement Centers Inc</t>
  </si>
  <si>
    <t>11315 W. Peoria Ave</t>
  </si>
  <si>
    <t>Youngtown, AZ 85363</t>
  </si>
  <si>
    <t>Rod Kemp</t>
  </si>
  <si>
    <t>(623) 933-3333</t>
  </si>
  <si>
    <t>BD-0050</t>
  </si>
  <si>
    <t>Casa De Encanto Senior Apartments</t>
  </si>
  <si>
    <t>250 N. Silverbell Road</t>
  </si>
  <si>
    <t>1112 E. Buckeye Road</t>
  </si>
  <si>
    <t>Tucson, AZ 85745</t>
  </si>
  <si>
    <t>Phoenix, AZ 85034</t>
  </si>
  <si>
    <t>Edmundo Hidalgo</t>
  </si>
  <si>
    <t>BD-0051A</t>
  </si>
  <si>
    <t>Rosa Linda Senior Apartments</t>
  </si>
  <si>
    <t>10245 N. 87th Avenue</t>
  </si>
  <si>
    <t>Peoria, AZ 85045</t>
  </si>
  <si>
    <t>BD-0051B</t>
  </si>
  <si>
    <t>Guadalupe Huerta Senior Apartments</t>
  </si>
  <si>
    <t>7235 S. 7th Street</t>
  </si>
  <si>
    <t>BD-0052</t>
  </si>
  <si>
    <t>Casa De Flores Senior Apartments</t>
  </si>
  <si>
    <t>AzHFA</t>
  </si>
  <si>
    <t>1775 S. 20th Avenue</t>
  </si>
  <si>
    <t>Safford, AZ 85546</t>
  </si>
  <si>
    <t>BD-0053</t>
  </si>
  <si>
    <t>Privado Park Apartments</t>
  </si>
  <si>
    <t>Fairfield Privado Park, LLC</t>
  </si>
  <si>
    <t>1840 W. Emelita Avenue</t>
  </si>
  <si>
    <t>5510 Morehouse Drive, Ste. 200</t>
  </si>
  <si>
    <t>Mesa, AZ 85202</t>
  </si>
  <si>
    <t>San Diego, CA 92121</t>
  </si>
  <si>
    <t>Paul Kudirka</t>
  </si>
  <si>
    <t>BD-0054</t>
  </si>
  <si>
    <t>Dobson Village Apartments</t>
  </si>
  <si>
    <t>Fairfield Dobson Village, LLC</t>
  </si>
  <si>
    <t>901 S. Dobson Road</t>
  </si>
  <si>
    <t>5510 Morehouse Drive, Suite 200</t>
  </si>
  <si>
    <t>BD-0055</t>
  </si>
  <si>
    <t>Bell Lakes Apartments</t>
  </si>
  <si>
    <t>Fairfield Bell Lakes, LLC</t>
  </si>
  <si>
    <t>3202 W. Bell Road</t>
  </si>
  <si>
    <t>Phoenix, AZ 85053</t>
  </si>
  <si>
    <t>BD-0056</t>
  </si>
  <si>
    <t>Timberlake Apartments</t>
  </si>
  <si>
    <t>2045 E. Broadway Road</t>
  </si>
  <si>
    <t>Tempe, AZ 85282</t>
  </si>
  <si>
    <t>pkudirka@ffres.com</t>
  </si>
  <si>
    <t>BD-0057</t>
  </si>
  <si>
    <t>Council House Apartments</t>
  </si>
  <si>
    <t>Urban Council LP</t>
  </si>
  <si>
    <t>2323 East 10th Street</t>
  </si>
  <si>
    <t>445 North Well</t>
  </si>
  <si>
    <t>Tucson, AZ 85719</t>
  </si>
  <si>
    <t>Chicago, IL 60610</t>
  </si>
  <si>
    <t>Steve Greenbaum</t>
  </si>
  <si>
    <t>sgreenbaum@urbaninnovations.com</t>
  </si>
  <si>
    <t>BD-0058</t>
  </si>
  <si>
    <t>Paradise Lakes Apartments</t>
  </si>
  <si>
    <t>M2 Phoenix 1222 LLC</t>
  </si>
  <si>
    <t>16220 North 7th Street</t>
  </si>
  <si>
    <t>707 Wilshire Blvd, Ste. 3280</t>
  </si>
  <si>
    <t xml:space="preserve">Phoenix, AZ </t>
  </si>
  <si>
    <t>Los Angeles, CA 90017</t>
  </si>
  <si>
    <t>John McAlister or Ken Melton</t>
  </si>
  <si>
    <t>jmcalister@m2partnersllc.com</t>
  </si>
  <si>
    <t>BDC-002</t>
  </si>
  <si>
    <t>Green Houses at Baptist Village NE Phx</t>
  </si>
  <si>
    <t>20802 N. Cave Creek Road</t>
  </si>
  <si>
    <t>11315 W. Peoria Avenue</t>
  </si>
  <si>
    <t>Asst Living</t>
  </si>
  <si>
    <t>Phoenix, AZ 85024</t>
  </si>
  <si>
    <t>rkemp@abrc.org</t>
  </si>
  <si>
    <t>BD-0059</t>
  </si>
  <si>
    <t>Tierra Del Cielo, LP</t>
  </si>
  <si>
    <t>PO Box 7170</t>
  </si>
  <si>
    <t>Somerton, AZ</t>
  </si>
  <si>
    <t>Gary Black</t>
  </si>
  <si>
    <t>gary@comiteaz.org</t>
  </si>
  <si>
    <t>BD-0060</t>
  </si>
  <si>
    <t>APD AZ RD 4 Portfolio</t>
  </si>
  <si>
    <t>APD AZ RD 2008 Partners, LP</t>
  </si>
  <si>
    <t>c/o Allied Pacific Development</t>
  </si>
  <si>
    <t>980 Kenwood Avenue, Kingman AZ</t>
  </si>
  <si>
    <t>1700 Seventh Avenue, Ste 2075</t>
  </si>
  <si>
    <t>Seattle, WA 98101</t>
  </si>
  <si>
    <t>1050 E. Beverly Avenue, Kingman AZ</t>
  </si>
  <si>
    <t>Lynx Creek Apartments</t>
  </si>
  <si>
    <t>3241 N. Majesty Drive, Prescott Valley</t>
  </si>
  <si>
    <t>dab@housingadvisors.com</t>
  </si>
  <si>
    <t>8800 E. Yavapai Road, Prescott Valley</t>
  </si>
  <si>
    <t>BDC-003</t>
  </si>
  <si>
    <t>Superstition Mountain Mental Health Center, Inc.</t>
  </si>
  <si>
    <t>SMMHC, Inc. dba Superstition Mountain Mental Health Center, Inc.</t>
  </si>
  <si>
    <t>501 N. Plaza Drive</t>
  </si>
  <si>
    <t>879 North Plaza Drive, Building A</t>
  </si>
  <si>
    <t>Apache Junction, AZ 85120</t>
  </si>
  <si>
    <t>Margie Walter, CFO</t>
  </si>
  <si>
    <t>(480) 474-5619</t>
  </si>
  <si>
    <t>marge@smmhc.org</t>
  </si>
  <si>
    <t>BDC-004</t>
  </si>
  <si>
    <t>El Pueblo Clinic Construction Improvement Project (CIP)</t>
  </si>
  <si>
    <t>El Rio Santa Cruz Neighborhood Health Center, Inc.</t>
  </si>
  <si>
    <t>101 West Irvington Road #10</t>
  </si>
  <si>
    <t>839 W. Congress Street</t>
  </si>
  <si>
    <t>Celia Hightower, CFO</t>
  </si>
  <si>
    <t>(520) 670-3705</t>
  </si>
  <si>
    <t>(520) 670-3792 - fax</t>
  </si>
  <si>
    <t>BD-0061</t>
  </si>
  <si>
    <t xml:space="preserve">Marcos de Niza </t>
  </si>
  <si>
    <t>PIBHC Marcos de Niza, LLC</t>
  </si>
  <si>
    <t>395 West Pima Street</t>
  </si>
  <si>
    <t>251 West Washington Street, 4th Floor</t>
  </si>
  <si>
    <t>Phoenix, AZ  85003-2752</t>
  </si>
  <si>
    <t>Phoenix, AZ  85003</t>
  </si>
  <si>
    <t>Angela Duncan</t>
  </si>
  <si>
    <t>(602) 262-1881</t>
  </si>
  <si>
    <t>(602) 534-5345</t>
  </si>
  <si>
    <t>BD-0062</t>
  </si>
  <si>
    <t>Paradise Shadows</t>
  </si>
  <si>
    <t>Hampstead Paradise Shadows Partners L.P.</t>
  </si>
  <si>
    <t>16035 N. 27th Street</t>
  </si>
  <si>
    <t>3413 30th Street</t>
  </si>
  <si>
    <t>Phoenix, AZ 85032</t>
  </si>
  <si>
    <t>San Diego, CA 92104</t>
  </si>
  <si>
    <t>(619) 543-4204</t>
  </si>
  <si>
    <t>(619) 543-4220</t>
  </si>
  <si>
    <t>0741</t>
  </si>
  <si>
    <t>Victory Place Phase IV</t>
  </si>
  <si>
    <t>828 East Jones Avenue</t>
  </si>
  <si>
    <t>0746</t>
  </si>
  <si>
    <t>El Rancho</t>
  </si>
  <si>
    <t>719 East Main Street</t>
  </si>
  <si>
    <t>Tenant Ownership Units</t>
  </si>
  <si>
    <t>Sentinel Plaza (fka New Armory Building)</t>
  </si>
  <si>
    <t>Aeroterra Senior Village (fka Frank Luke Addition)</t>
  </si>
  <si>
    <t>ENCORE Senior Housing at Farmer Arts District</t>
  </si>
  <si>
    <t>Catalunya Apartments</t>
  </si>
  <si>
    <t>5180 East 22nd Street</t>
  </si>
  <si>
    <t>Tucson, AZ  85711-5051</t>
  </si>
  <si>
    <t>Miraflores Apartments</t>
  </si>
  <si>
    <t>4011 North 1st Avenue</t>
  </si>
  <si>
    <t>Tucson, AZ  85719-1007</t>
  </si>
  <si>
    <t>502 North 51st Street</t>
  </si>
  <si>
    <t>Phoenix, AZ  85008-6640</t>
  </si>
  <si>
    <t>Rio Viejo</t>
  </si>
  <si>
    <t>5418 South Park Avenue</t>
  </si>
  <si>
    <t>Tucson, AZ  85706</t>
  </si>
  <si>
    <t>Village Tower</t>
  </si>
  <si>
    <t>1075 Ruth Street</t>
  </si>
  <si>
    <t>Prescott, AZ  86301</t>
  </si>
  <si>
    <t>Coffelt-Lamoreaux Apartment Homes</t>
  </si>
  <si>
    <t>1510 South 19th Drive</t>
  </si>
  <si>
    <t>Alta Vista Village</t>
  </si>
  <si>
    <t>4540-4647 North 39th Avenue</t>
  </si>
  <si>
    <t>Mission Vista</t>
  </si>
  <si>
    <t>BD-0070</t>
  </si>
  <si>
    <t>BD-0072</t>
  </si>
  <si>
    <t>BD-0071</t>
  </si>
  <si>
    <t>BD-0073</t>
  </si>
  <si>
    <t>BD-0069</t>
  </si>
  <si>
    <t>Coffelt-Lamoreaux, LLC</t>
  </si>
  <si>
    <t>4700 North Central Avenue, Suite 117</t>
  </si>
  <si>
    <t>Phoenix, AZ  85012</t>
  </si>
  <si>
    <t>(602) 354-3105</t>
  </si>
  <si>
    <t>BD-0068</t>
  </si>
  <si>
    <t>BD-0065</t>
  </si>
  <si>
    <t>BD-0066</t>
  </si>
  <si>
    <t>BD-0064</t>
  </si>
  <si>
    <t>Prescott Good Samaritan Housing Limited Partnership</t>
  </si>
  <si>
    <t>4800 West 57th Street</t>
  </si>
  <si>
    <t>Sioux Falls, SD  57108</t>
  </si>
  <si>
    <t>(605) 362-3100</t>
  </si>
  <si>
    <t>(605) 362-5571</t>
  </si>
  <si>
    <t>Miraflores Apartments, LLC</t>
  </si>
  <si>
    <t>413 West Idaho Street, Suite 200</t>
  </si>
  <si>
    <t>Boise, ID  83702-6065</t>
  </si>
  <si>
    <t>(208) 343-8877</t>
  </si>
  <si>
    <t>(208) 343-8900</t>
  </si>
  <si>
    <t>Phoenix Landing (Hill N' Dell)</t>
  </si>
  <si>
    <t>DHI Hill N Dell Apartments, LLC</t>
  </si>
  <si>
    <t>300 Turney Street, 2nd Floor</t>
  </si>
  <si>
    <t>Sausalito, CA  94965-2930</t>
  </si>
  <si>
    <t>(801) 244-6658</t>
  </si>
  <si>
    <t>(415) 332-8391</t>
  </si>
  <si>
    <t>BD-0067</t>
  </si>
  <si>
    <t>Rio Viejo Partners, LLC</t>
  </si>
  <si>
    <t>2455 East Speedway, #101</t>
  </si>
  <si>
    <t>Tucson, AZ  85719</t>
  </si>
  <si>
    <t>(520) 326-4858</t>
  </si>
  <si>
    <t>(520) 795-0967</t>
  </si>
  <si>
    <t>Alhambra Partners L.P.</t>
  </si>
  <si>
    <t>3902 North Pinnacle Hills Circle</t>
  </si>
  <si>
    <t>Mesa, AZ  85207-0955</t>
  </si>
  <si>
    <t>(480) 354-1922</t>
  </si>
  <si>
    <t>Deer Valley Assisted Living Facility, LLC</t>
  </si>
  <si>
    <t>14650 North 78th Way, Building B</t>
  </si>
  <si>
    <t>Scottsdale, AZ  85260-2970</t>
  </si>
  <si>
    <t>(602) 315-7466</t>
  </si>
  <si>
    <t>(602) 553-7574</t>
  </si>
  <si>
    <t>Phoenix, AZ  85013-3205</t>
  </si>
  <si>
    <t>3rd &amp; Indian School  (address TBD)</t>
  </si>
  <si>
    <t>3rd &amp; Indian School Assisted Living Facility, LLC</t>
  </si>
  <si>
    <t>2455 North Dodge Boulevard</t>
  </si>
  <si>
    <t>Tucson, AZ  85716-2659</t>
  </si>
  <si>
    <t>Dodge Partners L.P.</t>
  </si>
  <si>
    <t>Broadway Terrace</t>
  </si>
  <si>
    <t>12815 North 28th Drive</t>
  </si>
  <si>
    <t>Phoenix, AZ  85029-1318</t>
  </si>
  <si>
    <t>Broadway Terrace, L.P.</t>
  </si>
  <si>
    <t>1171 Hammond Creek Trail</t>
  </si>
  <si>
    <t>Watkinsville, GA  30677-7831</t>
  </si>
  <si>
    <t>BD-0074</t>
  </si>
  <si>
    <t>2641 W. Union Hills Drive</t>
  </si>
  <si>
    <t>Phoenix, AZ  85027</t>
  </si>
  <si>
    <t>7th Avenue Commons</t>
  </si>
  <si>
    <t>Valor on Eighth</t>
  </si>
  <si>
    <t>El Rancho II</t>
  </si>
  <si>
    <t>Sunnyside Pointe Villas II</t>
  </si>
  <si>
    <t>Sunshine Valley Apartments</t>
  </si>
  <si>
    <t>Landmark Senior Living</t>
  </si>
  <si>
    <t>Rodeo Court</t>
  </si>
  <si>
    <t>La Mesita Phase 3</t>
  </si>
  <si>
    <t>Cedar Crest Apartments</t>
  </si>
  <si>
    <t>Casas de Esperanza Apartments</t>
  </si>
  <si>
    <t>Meridian @ 101</t>
  </si>
  <si>
    <t>Rally Point Apartments</t>
  </si>
  <si>
    <t>Desert Willow Apartments</t>
  </si>
  <si>
    <t>Madison Heights Phase II</t>
  </si>
  <si>
    <t>Madison Heights Phase I</t>
  </si>
  <si>
    <t>0782</t>
  </si>
  <si>
    <t>Aeroterra Phase II</t>
  </si>
  <si>
    <t>0783</t>
  </si>
  <si>
    <t>Aeroterra Phase III</t>
  </si>
  <si>
    <t>0773</t>
  </si>
  <si>
    <t>0774</t>
  </si>
  <si>
    <t>0801</t>
  </si>
  <si>
    <t>Cedar Crossing</t>
  </si>
  <si>
    <t>0770</t>
  </si>
  <si>
    <t>0776</t>
  </si>
  <si>
    <t>Downtown Motor Apartments</t>
  </si>
  <si>
    <t>0780</t>
  </si>
  <si>
    <t>Encore on First West</t>
  </si>
  <si>
    <t>0785</t>
  </si>
  <si>
    <t>Highland Square Senior Apartments</t>
  </si>
  <si>
    <t>0789</t>
  </si>
  <si>
    <t>0790</t>
  </si>
  <si>
    <t>0769</t>
  </si>
  <si>
    <t>0791</t>
  </si>
  <si>
    <t>Parsons Village</t>
  </si>
  <si>
    <t>0795</t>
  </si>
  <si>
    <t>Pascua Yaqui Homes V</t>
  </si>
  <si>
    <t>0797</t>
  </si>
  <si>
    <t>0798</t>
  </si>
  <si>
    <t>San Carlos Homes VII</t>
  </si>
  <si>
    <t>0800</t>
  </si>
  <si>
    <t>TOKA Homes I</t>
  </si>
  <si>
    <t>0802</t>
  </si>
  <si>
    <t>Westward Ho</t>
  </si>
  <si>
    <t>10825 N Cave Creek Road</t>
  </si>
  <si>
    <t>Corners of E. Villa, N. 18th and E. McKinley Streets</t>
  </si>
  <si>
    <t>1201 E. 3rd Street</t>
  </si>
  <si>
    <t>2148 East Apache Blvd</t>
  </si>
  <si>
    <t>1895 East Don Carlos</t>
  </si>
  <si>
    <t>383 South Stone Avenue</t>
  </si>
  <si>
    <t>25 West First Avenue</t>
  </si>
  <si>
    <t>Corner of E. Villa, N. 18th and E. McKinley Streets</t>
  </si>
  <si>
    <t>SEC  of Candy Lane and Mingus Avenue</t>
  </si>
  <si>
    <t>1110 North Dysart Road</t>
  </si>
  <si>
    <t>7547 South Camino Benem</t>
  </si>
  <si>
    <t>101 South Stone Avenue</t>
  </si>
  <si>
    <t>various; in Moonbase Subdivision</t>
  </si>
  <si>
    <t>various; Quijotoa Ln., Palo Verde Ln.</t>
  </si>
  <si>
    <t>Sells</t>
  </si>
  <si>
    <t>333 East Virginia Avenue</t>
  </si>
  <si>
    <t>618 North Central Avenue</t>
  </si>
  <si>
    <t>0816</t>
  </si>
  <si>
    <t>2254 W. Main Street</t>
  </si>
  <si>
    <t>0810</t>
  </si>
  <si>
    <t>Esperanza en Escalante</t>
  </si>
  <si>
    <t>3700 S. Calle Polar</t>
  </si>
  <si>
    <t>0815</t>
  </si>
  <si>
    <t>Kingman Heights Apartments</t>
  </si>
  <si>
    <t>1020 Detroit Avenue</t>
  </si>
  <si>
    <t>0826</t>
  </si>
  <si>
    <t>0824</t>
  </si>
  <si>
    <t>Pascua Yaqui Homes III</t>
  </si>
  <si>
    <t>various along West Calle Senu and South Calle Tomi</t>
  </si>
  <si>
    <t>0833</t>
  </si>
  <si>
    <t>Yavapai-Apache Homes V</t>
  </si>
  <si>
    <t>various along E. Cherry Creek Road</t>
  </si>
  <si>
    <t>0817</t>
  </si>
  <si>
    <t>8280 N. 59th Avenue</t>
  </si>
  <si>
    <t>0828</t>
  </si>
  <si>
    <t>Sunnyside Point Subdivision</t>
  </si>
  <si>
    <t>0809</t>
  </si>
  <si>
    <t>659 &amp; 701 E. Main Street</t>
  </si>
  <si>
    <t>0819</t>
  </si>
  <si>
    <t>Legacy on Main Phase II</t>
  </si>
  <si>
    <t>0830</t>
  </si>
  <si>
    <t>1001 E. 8th Street</t>
  </si>
  <si>
    <t>0803</t>
  </si>
  <si>
    <t>529 N. 7th Avenue</t>
  </si>
  <si>
    <t>0827</t>
  </si>
  <si>
    <t>Rosewood Court</t>
  </si>
  <si>
    <t>5102, 5104, 5111, 5118 North 16th Drive</t>
  </si>
  <si>
    <t>0807</t>
  </si>
  <si>
    <t>Briarwood Apartments</t>
  </si>
  <si>
    <t>2075 Injo Drive and 2080 Mayo Drive</t>
  </si>
  <si>
    <t>0811</t>
  </si>
  <si>
    <t>Florence Sunrise Apartments</t>
  </si>
  <si>
    <t>960-980 Desoto Street and 21 Willow Street</t>
  </si>
  <si>
    <t>0829</t>
  </si>
  <si>
    <t>1901 S. 20th Avenue</t>
  </si>
  <si>
    <t>0822</t>
  </si>
  <si>
    <t>Northern Gardens</t>
  </si>
  <si>
    <t>2211 W. Northern Avenue</t>
  </si>
  <si>
    <t>0835</t>
  </si>
  <si>
    <t>Camelback Pointe</t>
  </si>
  <si>
    <t>1537 W. Camelback Road</t>
  </si>
  <si>
    <t>0848</t>
  </si>
  <si>
    <t>Miracle Point Apartments</t>
  </si>
  <si>
    <t>375 West Blacklidge</t>
  </si>
  <si>
    <t>0846</t>
  </si>
  <si>
    <t>Mesa Heights Apartments</t>
  </si>
  <si>
    <t>SWC of E. 20th Street &amp; S. Arizona Avenue</t>
  </si>
  <si>
    <t>0850</t>
  </si>
  <si>
    <t>Pioneer Village at Coronado Courts</t>
  </si>
  <si>
    <t>1190 18th Street</t>
  </si>
  <si>
    <t>0855</t>
  </si>
  <si>
    <t>TOKA Homes II</t>
  </si>
  <si>
    <t>various on Vista St., Quijtoa St., F St. &amp; NE of Greasewood Street</t>
  </si>
  <si>
    <t>0859</t>
  </si>
  <si>
    <t>Yavapai-Apache Homes VI</t>
  </si>
  <si>
    <t>various on E. Cherry Creek Rd., River Way &amp; Water Circle</t>
  </si>
  <si>
    <t>0854</t>
  </si>
  <si>
    <t>The Marist on Cathedral Square</t>
  </si>
  <si>
    <t>111/235 South Church Avenue</t>
  </si>
  <si>
    <t>0857</t>
  </si>
  <si>
    <t>West End Station</t>
  </si>
  <si>
    <t>855 W. Congress Street</t>
  </si>
  <si>
    <t>0838</t>
  </si>
  <si>
    <t>El Caro Senior Residences</t>
  </si>
  <si>
    <t>8025 North 21st Avenue</t>
  </si>
  <si>
    <t>0843</t>
  </si>
  <si>
    <t>Las Brisas Sunset Apartments</t>
  </si>
  <si>
    <t>Corner of Marea and Rio Seco Street</t>
  </si>
  <si>
    <t>0845</t>
  </si>
  <si>
    <t>Mesa Artspace Lofts</t>
  </si>
  <si>
    <t>155 South Hibbert</t>
  </si>
  <si>
    <t>0851</t>
  </si>
  <si>
    <t>Rosewood Court II</t>
  </si>
  <si>
    <t>5107-5121 N. 16th Avenue</t>
  </si>
  <si>
    <t>0858</t>
  </si>
  <si>
    <t>West Point Apartments</t>
  </si>
  <si>
    <t>10 East Broadway</t>
  </si>
  <si>
    <t>Family &amp; Special Needs</t>
  </si>
  <si>
    <t>Homeless/Family</t>
  </si>
  <si>
    <t>Homeless Veterans</t>
  </si>
  <si>
    <t>Veteran Family</t>
  </si>
  <si>
    <t>Laurel Tree at Northern</t>
  </si>
  <si>
    <t>SMI/Homeless/Family</t>
  </si>
  <si>
    <t>Horace Steele Commons</t>
  </si>
  <si>
    <t>Storacle Point Apartments</t>
  </si>
  <si>
    <t>TOKA Homes III</t>
  </si>
  <si>
    <t xml:space="preserve">Cochise Villas </t>
  </si>
  <si>
    <t>WMAHA #7</t>
  </si>
  <si>
    <t>19 North</t>
  </si>
  <si>
    <t>Apache Junction Villas</t>
  </si>
  <si>
    <t>El Caro Homes</t>
  </si>
  <si>
    <t>Family/811</t>
  </si>
  <si>
    <t>Creekview Village Apartments</t>
  </si>
  <si>
    <t>The River at Eastline Village</t>
  </si>
  <si>
    <t>The Revello</t>
  </si>
  <si>
    <t>ULF - Urban Living on Fillmore</t>
  </si>
  <si>
    <t>0860</t>
  </si>
  <si>
    <t>0862</t>
  </si>
  <si>
    <t>0866</t>
  </si>
  <si>
    <t>0865</t>
  </si>
  <si>
    <t>0878</t>
  </si>
  <si>
    <t>0877</t>
  </si>
  <si>
    <t>0880</t>
  </si>
  <si>
    <t>0881</t>
  </si>
  <si>
    <t>0863</t>
  </si>
  <si>
    <t>0879</t>
  </si>
  <si>
    <t>0875</t>
  </si>
  <si>
    <t>0869</t>
  </si>
  <si>
    <t>0870</t>
  </si>
  <si>
    <t>1825 West Northern Avenue</t>
  </si>
  <si>
    <t>1735 NW Grand Avenue</t>
  </si>
  <si>
    <t>20 East Adams</t>
  </si>
  <si>
    <t>W of Su:Dag Wo:g St/S. Mission Rd</t>
  </si>
  <si>
    <t>2700 15th St/1620 Apache Dr.</t>
  </si>
  <si>
    <t>Lumber/Desert Storm/Lagoon/Hollywood</t>
  </si>
  <si>
    <t>2011 West Morton</t>
  </si>
  <si>
    <t>235 West Tepee Street</t>
  </si>
  <si>
    <t>8035 North 21st Avenue</t>
  </si>
  <si>
    <t>519 Miller Valley Road</t>
  </si>
  <si>
    <t>1600 West Camelback Road</t>
  </si>
  <si>
    <t>609 North Second Avenue</t>
  </si>
  <si>
    <t>2012 East Apache Boulevard</t>
  </si>
  <si>
    <t>Family/RAD</t>
  </si>
  <si>
    <t>BD-0075</t>
  </si>
  <si>
    <t>BD-0076</t>
  </si>
  <si>
    <t>Bridgewater at Avondale</t>
  </si>
  <si>
    <t>BD-0077</t>
  </si>
  <si>
    <t xml:space="preserve">Avondale Van Buren ALF, LLC / </t>
  </si>
  <si>
    <t>14650 N. 78th Way, Building 8</t>
  </si>
  <si>
    <t>207 East Van Buren Street</t>
  </si>
  <si>
    <t>Avondale, AZ  85323</t>
  </si>
  <si>
    <t>5324 East 1st Street</t>
  </si>
  <si>
    <t>Tucson, AZ  85711-7303</t>
  </si>
  <si>
    <t>3602 East Greenway Road, Suite 104</t>
  </si>
  <si>
    <t>Phoenix, AZ  85032-4648</t>
  </si>
  <si>
    <t>Copper Health Holdings, LP / CopperSands, Inc.</t>
  </si>
  <si>
    <t>La Palmilla Apartments</t>
  </si>
  <si>
    <t>3838 West Camelback Road</t>
  </si>
  <si>
    <t>Phoenix, AZ  85019-2526</t>
  </si>
  <si>
    <t>Reliant-La Palmilla, LLC / Gung Ho - La Palmilla, LLC</t>
  </si>
  <si>
    <t>275 Battery Street, Suite 600</t>
  </si>
  <si>
    <t>San Francisco, CA  94111-3305</t>
  </si>
  <si>
    <t>5530 N. 17th Avenue, Phoenix, AZ  85015</t>
  </si>
  <si>
    <t>5627 N. 16th Street, Phoenix, AZ  85016</t>
  </si>
  <si>
    <t>5333 E. Thomas Rd, Phoenix, AZ  85018</t>
  </si>
  <si>
    <t>BD-0078</t>
  </si>
  <si>
    <t>Vaseo Apartments</t>
  </si>
  <si>
    <t>Vaseo Apartments, LP</t>
  </si>
  <si>
    <t>Phoenix, AZ  85022-8102</t>
  </si>
  <si>
    <t>550 South California Avenue, Suite 330</t>
  </si>
  <si>
    <t>Palo Alto, CA  94306-5932</t>
  </si>
  <si>
    <t>BD-0079</t>
  </si>
  <si>
    <t>101 North 91st Avenue</t>
  </si>
  <si>
    <t>Phoenix, AZ  85353-1315</t>
  </si>
  <si>
    <t>Tolleson Leased Housing Associates II, Limited Partnership</t>
  </si>
  <si>
    <t>2905 Northwest Boulevard, Suite 150</t>
  </si>
  <si>
    <t>Plymouth, MN  55441-2644</t>
  </si>
  <si>
    <t>Heritage at Surprise</t>
  </si>
  <si>
    <t>Foothills Village</t>
  </si>
  <si>
    <t>New Construction</t>
  </si>
  <si>
    <t>Heritage at Surprise, LLC</t>
  </si>
  <si>
    <t>Phoenix, AZ  85012-1720</t>
  </si>
  <si>
    <t>BD-0080</t>
  </si>
  <si>
    <t>15832 North Hollyhock Street</t>
  </si>
  <si>
    <t>Surprise, AZ 85378-1307</t>
  </si>
  <si>
    <t>Phoenix, AZ 85041-5604</t>
  </si>
  <si>
    <t>920 West Alta Vista Road</t>
  </si>
  <si>
    <t>FVA, LLC</t>
  </si>
  <si>
    <t>200 North Main Street</t>
  </si>
  <si>
    <t>Oregon, WI 53575-1447</t>
  </si>
  <si>
    <t>BD-0082</t>
  </si>
  <si>
    <t>Menlo Park Apartments</t>
  </si>
  <si>
    <t>Tucson, AZ 85745-2702</t>
  </si>
  <si>
    <t>Menlo Park Housing Partners, L.P.</t>
  </si>
  <si>
    <t>(602) 708-4889</t>
  </si>
  <si>
    <t>(608) 835-3922</t>
  </si>
  <si>
    <t>(760) 803-2929</t>
  </si>
  <si>
    <t>(602) 368-8203</t>
  </si>
  <si>
    <t>(602) 368-8211</t>
  </si>
  <si>
    <t>(415) 501-9602</t>
  </si>
  <si>
    <t>(415) 788-0435</t>
  </si>
  <si>
    <t>(602) 315-7644</t>
  </si>
  <si>
    <t>(602) 533-7574</t>
  </si>
  <si>
    <t>(650) 833-0105</t>
  </si>
  <si>
    <t>(650) 833-0100</t>
  </si>
  <si>
    <t>(763) 354-5559</t>
  </si>
  <si>
    <t>(608) 835-3522</t>
  </si>
  <si>
    <t>2030 Main Street, Suite 1300</t>
  </si>
  <si>
    <t>Irvine, CA  92614-7218</t>
  </si>
  <si>
    <t>(949) 260-4998</t>
  </si>
  <si>
    <t>(949) 260-4994</t>
  </si>
  <si>
    <t>0883</t>
  </si>
  <si>
    <t xml:space="preserve">Acacia Heights Apartments </t>
  </si>
  <si>
    <t>615 West Pierson Street</t>
  </si>
  <si>
    <t>0888</t>
  </si>
  <si>
    <t>Coolidge Place Senior Apartments</t>
  </si>
  <si>
    <t>1521 South 4th Street</t>
  </si>
  <si>
    <t xml:space="preserve">Senior </t>
  </si>
  <si>
    <t>0891</t>
  </si>
  <si>
    <t>Esperanza en Escalante Phase II</t>
  </si>
  <si>
    <t>0892</t>
  </si>
  <si>
    <t>Flagstaff III</t>
  </si>
  <si>
    <t>N. West Street, E. Sixth Avenue, S, Loan Tree Road</t>
  </si>
  <si>
    <t>0893</t>
  </si>
  <si>
    <t>FSL Village on Roeser</t>
  </si>
  <si>
    <t>454/446 East Roeser Road</t>
  </si>
  <si>
    <t>0896</t>
  </si>
  <si>
    <t>Libertad Glendale</t>
  </si>
  <si>
    <t>6529 West Ocotillo Road</t>
  </si>
  <si>
    <t>0899</t>
  </si>
  <si>
    <t>Mirabella Senior Apartments</t>
  </si>
  <si>
    <t>5609 South Central Avenue</t>
  </si>
  <si>
    <t>0900</t>
  </si>
  <si>
    <t>Monroe Gardens</t>
  </si>
  <si>
    <t>1441 East Monroe Street</t>
  </si>
  <si>
    <t>0902</t>
  </si>
  <si>
    <t>Northern Gardens II</t>
  </si>
  <si>
    <t>2223 West Northern Avenue</t>
  </si>
  <si>
    <t>0904</t>
  </si>
  <si>
    <t>Pascua Yaqui Homes VI</t>
  </si>
  <si>
    <t>0905</t>
  </si>
  <si>
    <t>Red Mountain Place Apartments</t>
  </si>
  <si>
    <t>913 North 32nd Street</t>
  </si>
  <si>
    <t xml:space="preserve">South 7th Village </t>
  </si>
  <si>
    <t xml:space="preserve">706/724 East Southern </t>
  </si>
  <si>
    <t>0909</t>
  </si>
  <si>
    <t xml:space="preserve">South Summit Estates </t>
  </si>
  <si>
    <t>111 East Southern Avenue</t>
  </si>
  <si>
    <t>0912</t>
  </si>
  <si>
    <t>Yavapai-Apache Homes VII</t>
  </si>
  <si>
    <t>Clarkdale</t>
  </si>
  <si>
    <t>Homeless/Senior</t>
  </si>
  <si>
    <t>LI Units</t>
  </si>
  <si>
    <t>Mkt Units</t>
  </si>
  <si>
    <t>Mgr Unit</t>
  </si>
  <si>
    <t>Total Units</t>
  </si>
  <si>
    <t>Donna Rahn L.P. III (aka 414 Apartments</t>
  </si>
  <si>
    <t>12851 W. Buckeye Road</t>
  </si>
  <si>
    <t>Northwest corner of Oad Street and Park Avenue</t>
  </si>
  <si>
    <t>corner of Campus Drive and Colombo</t>
  </si>
  <si>
    <t>River Bend Apartments II</t>
  </si>
  <si>
    <t>Carefree on North Central</t>
  </si>
  <si>
    <t>Matthew Henson Apartments Phase IV</t>
  </si>
  <si>
    <t>Center Ridge Apartments</t>
  </si>
  <si>
    <t>Rancho Montanas Senior Apartments</t>
  </si>
  <si>
    <t>Norwood Village Apartments</t>
  </si>
  <si>
    <t>Heritage Glen Retirement Apartments</t>
  </si>
  <si>
    <t>SW Corner of E. Washington &amp; S 16th Streets</t>
  </si>
  <si>
    <t>Ft. Apache/White River</t>
  </si>
  <si>
    <t>NWC of S. Sheridan Avenue 
&amp; Calle Torim</t>
  </si>
  <si>
    <t>Various along Hawk Hollow Way</t>
  </si>
  <si>
    <t>Franmar Manor Apartments</t>
  </si>
  <si>
    <t>3825 West McDowell Road</t>
  </si>
  <si>
    <t>Phoenix, AZ  85009-2208</t>
  </si>
  <si>
    <t>425, 427, 429, 431, 433 North Grand Avenue</t>
  </si>
  <si>
    <t>Franmar Affordable Housing, LP</t>
  </si>
  <si>
    <t>3416 Via Oporto, Suite 301</t>
  </si>
  <si>
    <t>Newport Beach, CA  92663-3945</t>
  </si>
  <si>
    <t>(949) 467-1344</t>
  </si>
  <si>
    <t>Greenview Apartments</t>
  </si>
  <si>
    <t>1601 - 1635 West El Rio Drive</t>
  </si>
  <si>
    <t>Tucson, AZ  85745-2077</t>
  </si>
  <si>
    <t>Greenview Housing Partners, L.P.</t>
  </si>
  <si>
    <t>0913</t>
  </si>
  <si>
    <t>18 Roosevelt Apartments</t>
  </si>
  <si>
    <t>0914</t>
  </si>
  <si>
    <t>Alborada Apartments</t>
  </si>
  <si>
    <t>0915</t>
  </si>
  <si>
    <t>Avalon Villas</t>
  </si>
  <si>
    <t>0916</t>
  </si>
  <si>
    <t>Bethany Crossing</t>
  </si>
  <si>
    <t>0921</t>
  </si>
  <si>
    <t>Dunlap Pointe</t>
  </si>
  <si>
    <t>0922</t>
  </si>
  <si>
    <t>Fort Valley</t>
  </si>
  <si>
    <t>0925</t>
  </si>
  <si>
    <t>Kingman Veteran Villas</t>
  </si>
  <si>
    <t>0926</t>
  </si>
  <si>
    <t>Lynne Village</t>
  </si>
  <si>
    <t>0929</t>
  </si>
  <si>
    <t>New Frontier Family Living</t>
  </si>
  <si>
    <t>0930</t>
  </si>
  <si>
    <t>Newport at Amphi</t>
  </si>
  <si>
    <t>0931</t>
  </si>
  <si>
    <t>Oasis at The Wells</t>
  </si>
  <si>
    <t>0936</t>
  </si>
  <si>
    <t>TOKA Homes IV</t>
  </si>
  <si>
    <t>0939</t>
  </si>
  <si>
    <t>WMAHA #8</t>
  </si>
  <si>
    <t>1825 E. Roosevelt Street</t>
  </si>
  <si>
    <t>1427 E. Dunlap Avenue</t>
  </si>
  <si>
    <t>218 Jackson Street</t>
  </si>
  <si>
    <t>Gu Achi District</t>
  </si>
  <si>
    <t>Hon-dah</t>
  </si>
  <si>
    <t>1576 N Fort Valley Road</t>
  </si>
  <si>
    <t>41337 N. Shea Way</t>
  </si>
  <si>
    <t>250 E. Grant Road (lead site)</t>
  </si>
  <si>
    <t>825 W. Broadway Rd.</t>
  </si>
  <si>
    <t>N. 69th Ave &amp; Bethany Home Road</t>
  </si>
  <si>
    <t>West Southern Ave &amp; South 11th Ave</t>
  </si>
  <si>
    <t>425 N. 36th Street</t>
  </si>
  <si>
    <t>3601 - 3631 N. Stone Avenue</t>
  </si>
  <si>
    <t>Indian Route 15 / Mile Marker 8</t>
  </si>
  <si>
    <t>Power Line Road and Fox Street</t>
  </si>
  <si>
    <t>Homeless/Veterans</t>
  </si>
  <si>
    <t>Bridgewater Midtown (3rd &amp; Indian School) Assisted Living Facility</t>
  </si>
  <si>
    <t>BOND APPLICATIONS FUNDED</t>
  </si>
  <si>
    <t>0938</t>
  </si>
  <si>
    <t>Verano Terrace Senior Apartments</t>
  </si>
  <si>
    <t>1320 W. Indian School Road</t>
  </si>
  <si>
    <t>Stepping Stone Phase III</t>
  </si>
  <si>
    <t>1325 N. 14th Street</t>
  </si>
  <si>
    <t>Phoenix, AZ 85006-2944</t>
  </si>
  <si>
    <t>Stepping Stone Phase III, LP</t>
  </si>
  <si>
    <t>4520 N. Central Avenue, Suite 600</t>
  </si>
  <si>
    <t>Phoenix, AZ 85012-1848</t>
  </si>
  <si>
    <t>(602) 254-3247</t>
  </si>
  <si>
    <t>(602) 256-7356</t>
  </si>
  <si>
    <t>Acq/demo &amp; NC</t>
  </si>
  <si>
    <t>Rio Mercado Apartments</t>
  </si>
  <si>
    <t>5489 S. Park Ave. &amp; 5761 S. Park Ave.</t>
  </si>
  <si>
    <t>Tucson, AZ 85706-5706</t>
  </si>
  <si>
    <t>Rio Mercado Partners, LLC</t>
  </si>
  <si>
    <t>2455 E. Speedway Blvd., #101</t>
  </si>
  <si>
    <t>Tucson, AZ 85719-4746</t>
  </si>
  <si>
    <t>Syl Mar Limited Partnership</t>
  </si>
  <si>
    <t>5755 N. 59th Avenue</t>
  </si>
  <si>
    <t>618 N. Central Avenue</t>
  </si>
  <si>
    <t>Mark Shoemaker</t>
  </si>
  <si>
    <t>&amp; Portobello Avenue</t>
  </si>
  <si>
    <t>2020 West Glendale Avenue</t>
  </si>
  <si>
    <t>Fairfield Realty LLC</t>
  </si>
  <si>
    <t>Bridgewater Deer Valley Assisted Living</t>
  </si>
  <si>
    <t>BD-0083</t>
  </si>
  <si>
    <t>BD-0084</t>
  </si>
  <si>
    <t>BD-0085</t>
  </si>
  <si>
    <t>BD-0088</t>
  </si>
  <si>
    <t>307 South Hawes Road</t>
  </si>
  <si>
    <t>Mesa, AZ 85208</t>
  </si>
  <si>
    <t>Solstice of Mesa (fka The Legends of Mesa)</t>
  </si>
  <si>
    <t>Mesa Leased Housing Associates I, Limited Partnershp</t>
  </si>
  <si>
    <t>Plymouth, MN 55441</t>
  </si>
  <si>
    <t>Soluna II</t>
  </si>
  <si>
    <t>Vistabella Apartments</t>
  </si>
  <si>
    <t>950 North 19th Street</t>
  </si>
  <si>
    <t>19 Roosevelt Phase 1B, LLC</t>
  </si>
  <si>
    <t>77 El Camino Real</t>
  </si>
  <si>
    <t>Sierra Vista, AZ  85635</t>
  </si>
  <si>
    <t>Vistabella Apartments, LLC</t>
  </si>
  <si>
    <t>413 West Idaho Street, #200</t>
  </si>
  <si>
    <t>Boise, ID  83702</t>
  </si>
  <si>
    <t>(208)343-8877</t>
  </si>
  <si>
    <t>Chandler, AZ  85225</t>
  </si>
  <si>
    <t>LEDG Chandler Village LP</t>
  </si>
  <si>
    <t>1200 5th Avenue, Suite 1825</t>
  </si>
  <si>
    <t>Seattle, WA  98101</t>
  </si>
  <si>
    <t>(310) 748-6900</t>
  </si>
  <si>
    <t>BD-0081-19</t>
  </si>
  <si>
    <t>BD-0091-19</t>
  </si>
  <si>
    <t>BD-0092-20</t>
  </si>
  <si>
    <t>BD-0094-20</t>
  </si>
  <si>
    <t>0957</t>
  </si>
  <si>
    <t>Pascua Yaqui Homes VII</t>
  </si>
  <si>
    <t>Kau Bo  Oh &amp; Camino Cocoim</t>
  </si>
  <si>
    <t>0943</t>
  </si>
  <si>
    <t>Casa del Sol II</t>
  </si>
  <si>
    <t>1020 S. Carmichael Avenue</t>
  </si>
  <si>
    <t>0944</t>
  </si>
  <si>
    <t>CDB Valley View Apartments</t>
  </si>
  <si>
    <t>4th Avenue</t>
  </si>
  <si>
    <t>0959</t>
  </si>
  <si>
    <t>San Francisco Square Apartments</t>
  </si>
  <si>
    <t>320 N. Humphreys Street</t>
  </si>
  <si>
    <t>0950</t>
  </si>
  <si>
    <t>Harmony at the Park One</t>
  </si>
  <si>
    <t>500 N. 20th Street</t>
  </si>
  <si>
    <t>0940</t>
  </si>
  <si>
    <t>25th &amp; Bell Apartments</t>
  </si>
  <si>
    <t>16801 N. 25th Street</t>
  </si>
  <si>
    <t>0942</t>
  </si>
  <si>
    <t>Birdsong Phoenix</t>
  </si>
  <si>
    <t>6626 W. McDowell Road</t>
  </si>
  <si>
    <t>0945</t>
  </si>
  <si>
    <t>Cielo Apartments</t>
  </si>
  <si>
    <t>5619 N. 67th Avenue</t>
  </si>
  <si>
    <t>0949</t>
  </si>
  <si>
    <t>Gateway Apartments</t>
  </si>
  <si>
    <t>1430 N. Oracle Road</t>
  </si>
  <si>
    <t>0951</t>
  </si>
  <si>
    <t>Hillcrest Villas</t>
  </si>
  <si>
    <t>NWC of 3rd Ave &amp; Western</t>
  </si>
  <si>
    <t>0954</t>
  </si>
  <si>
    <t>Newsom Village</t>
  </si>
  <si>
    <t>4020-4032 S. 9th Street</t>
  </si>
  <si>
    <t>0960</t>
  </si>
  <si>
    <t>Sunland Flats</t>
  </si>
  <si>
    <t>205, 215 and 227 W. Sunland Avenue</t>
  </si>
  <si>
    <t>0962</t>
  </si>
  <si>
    <t>Trellis @ Mission</t>
  </si>
  <si>
    <t>619 W. Mission Lane</t>
  </si>
  <si>
    <t>BD-0086-20</t>
  </si>
  <si>
    <t>Kachina Garden Apartments, Winslow, AZ</t>
  </si>
  <si>
    <t>BD-0089</t>
  </si>
  <si>
    <t>Center of Hope</t>
  </si>
  <si>
    <t>BD-0096</t>
  </si>
  <si>
    <t>BD-0097</t>
  </si>
  <si>
    <t>Maricopa Apartments</t>
  </si>
  <si>
    <t>BD-0098</t>
  </si>
  <si>
    <t>Las Terrazas</t>
  </si>
  <si>
    <t>BD-0099</t>
  </si>
  <si>
    <t>Silver Birch of Glendale</t>
  </si>
  <si>
    <t>BD-0100</t>
  </si>
  <si>
    <t>Vista Ridge Apartments</t>
  </si>
  <si>
    <t>BD-0102</t>
  </si>
  <si>
    <t>BD-0101</t>
  </si>
  <si>
    <t>Western Sun Apartments</t>
  </si>
  <si>
    <t>AZ3 Portfolio</t>
  </si>
  <si>
    <t>BD-0103</t>
  </si>
  <si>
    <t>Talavera Apartments</t>
  </si>
  <si>
    <t>Mesquite Terrace</t>
  </si>
  <si>
    <t>BD-0095</t>
  </si>
  <si>
    <t>BD-0104</t>
  </si>
  <si>
    <t>Deer Valley Gardens Senior Apartments</t>
  </si>
  <si>
    <t>Kachina Gardens Housing Partners, L.P.</t>
  </si>
  <si>
    <t>26565 W. Agoura Rd. Ste. 200</t>
  </si>
  <si>
    <t>Calabasas, CA 91302-1990</t>
  </si>
  <si>
    <t>4607 Coopertown Rd</t>
  </si>
  <si>
    <t>Winslow, AZ 84067-9319</t>
  </si>
  <si>
    <t>5033 N 19th Ave</t>
  </si>
  <si>
    <t>Phoenix, AZ 85015-3224</t>
  </si>
  <si>
    <t>Mesquite Terrace Apartments, LLC</t>
  </si>
  <si>
    <t>3556 S. Culpepper Circle, Ste. 4</t>
  </si>
  <si>
    <t>Springfield, MO 65804-4252</t>
  </si>
  <si>
    <t>(Scattered Site)</t>
  </si>
  <si>
    <t>Maricopa County Housing Partners, L.P</t>
  </si>
  <si>
    <t>(818) 330-3314</t>
  </si>
  <si>
    <t>(970) 631-2818</t>
  </si>
  <si>
    <t>661 E. Patagonia Hwy</t>
  </si>
  <si>
    <t>DFA Las Terrazas Associates LP</t>
  </si>
  <si>
    <t>119 E. Weber Ave</t>
  </si>
  <si>
    <t>Stockton, CA 95202-2704</t>
  </si>
  <si>
    <t>(415) 595-4547</t>
  </si>
  <si>
    <t>SWC of 62nd Ave &amp; Glendale (Address TBD)</t>
  </si>
  <si>
    <t>(312) 239-3534</t>
  </si>
  <si>
    <t>Glendale AAL LP</t>
  </si>
  <si>
    <t>121 W. Wacker Dr. Ste. 400</t>
  </si>
  <si>
    <t>Chicago, IL 60601</t>
  </si>
  <si>
    <t>NW Corner of 19th Ave. &amp; Southern Ave (Address TBD)</t>
  </si>
  <si>
    <t>(303) 586-2346</t>
  </si>
  <si>
    <t>Phoenix Leased Housing Associates II, LLLP</t>
  </si>
  <si>
    <t>2905 Northwest Blvd. Ste. 150</t>
  </si>
  <si>
    <t>615 S. Williams</t>
  </si>
  <si>
    <t>Mesa, AZ 85204-3648</t>
  </si>
  <si>
    <t>(949) 922-3578</t>
  </si>
  <si>
    <t>Western Sun LP</t>
  </si>
  <si>
    <t>3416 Via Oporto, Ste. 301</t>
  </si>
  <si>
    <t>Newport Beach, CA 92663</t>
  </si>
  <si>
    <t>Scattered Site</t>
  </si>
  <si>
    <t>(949) 236-8278</t>
  </si>
  <si>
    <t>AZ3 Community Partners, LP</t>
  </si>
  <si>
    <t>17782 Sky Park Circle</t>
  </si>
  <si>
    <t>Irvine, CA 92614-6404</t>
  </si>
  <si>
    <t>1355 W. Roger Rd</t>
  </si>
  <si>
    <t>Tucson, AZ 85705-2512</t>
  </si>
  <si>
    <t>(520) 318-0993</t>
  </si>
  <si>
    <t>Talavera Apartments, LLC</t>
  </si>
  <si>
    <t>3505 N Campbell Ave, Ste 501</t>
  </si>
  <si>
    <t>Tucson, AZ 85719-2033</t>
  </si>
  <si>
    <t>15051 W. Deer Valley Dr</t>
  </si>
  <si>
    <t>Sun City West, AZ 95375-3075</t>
  </si>
  <si>
    <t>Deer Valley Gardens, LP</t>
  </si>
  <si>
    <t>1015 Fillmore St. PMB 31735</t>
  </si>
  <si>
    <t>San Francisco, CA 94115-4709</t>
  </si>
  <si>
    <t>Copa Flats</t>
  </si>
  <si>
    <t>BD-0106-21</t>
  </si>
  <si>
    <t>East of N. Porter Rd &amp; W. Applegate Rd</t>
  </si>
  <si>
    <t>Maricopa AH LLLP</t>
  </si>
  <si>
    <t>579 Selby Ave</t>
  </si>
  <si>
    <t>St. Paul, MN 55102</t>
  </si>
  <si>
    <t>New</t>
  </si>
  <si>
    <t>0964</t>
  </si>
  <si>
    <t>0965</t>
  </si>
  <si>
    <t>0972</t>
  </si>
  <si>
    <t>0973</t>
  </si>
  <si>
    <t>0974</t>
  </si>
  <si>
    <t>0977</t>
  </si>
  <si>
    <t>0978</t>
  </si>
  <si>
    <t>0980</t>
  </si>
  <si>
    <t>0983</t>
  </si>
  <si>
    <t>0984</t>
  </si>
  <si>
    <t>0985</t>
  </si>
  <si>
    <t>0986</t>
  </si>
  <si>
    <t>0987</t>
  </si>
  <si>
    <t>0988</t>
  </si>
  <si>
    <t>9 South</t>
  </si>
  <si>
    <t xml:space="preserve">Acacia Heights II Apartments </t>
  </si>
  <si>
    <t>Mustang Villas</t>
  </si>
  <si>
    <t>Newport at the Rodeo</t>
  </si>
  <si>
    <t>Norton Circle</t>
  </si>
  <si>
    <t>Pascua Yaqui Homes VIII</t>
  </si>
  <si>
    <t>Rehoboth Place II</t>
  </si>
  <si>
    <t>Sunset Vista Estates</t>
  </si>
  <si>
    <t>The Cove Apartments</t>
  </si>
  <si>
    <t>The Moreland I</t>
  </si>
  <si>
    <t>The Reservation at Thunderbird</t>
  </si>
  <si>
    <t>The Sonoran</t>
  </si>
  <si>
    <t>The Villas on Lake Mary</t>
  </si>
  <si>
    <t>TOKA Homes V</t>
  </si>
  <si>
    <t>4048-4050 S. 9th Street</t>
  </si>
  <si>
    <t>4737 (Proposed) North 7th Ave.</t>
  </si>
  <si>
    <t>5959 W. McDowell Road</t>
  </si>
  <si>
    <t>5301 S. Nogales Highway</t>
  </si>
  <si>
    <t>304 S. 5th Avenue</t>
  </si>
  <si>
    <t>4625 North 27th Avenue</t>
  </si>
  <si>
    <t>NEC of E. Junction Street &amp; N. Winchester Road</t>
  </si>
  <si>
    <t>1526 W. Desert Cove Avenue</t>
  </si>
  <si>
    <t>1125 N. 3rd Street</t>
  </si>
  <si>
    <t>3045 W. Thunderbird Rd.</t>
  </si>
  <si>
    <t xml:space="preserve">1451 S. Avenue B </t>
  </si>
  <si>
    <t>4000 S. Lake Mary Road</t>
  </si>
  <si>
    <t>n/a</t>
  </si>
  <si>
    <t>0991</t>
  </si>
  <si>
    <t>Acacia Heights III</t>
  </si>
  <si>
    <t>Casa de Paz Fillmore</t>
  </si>
  <si>
    <t>Desert Sage Apts</t>
  </si>
  <si>
    <t>Garfield II</t>
  </si>
  <si>
    <t>Harmony at the Park III</t>
  </si>
  <si>
    <t xml:space="preserve">Havasupai Apartments </t>
  </si>
  <si>
    <t>Heritage Senior Apartments</t>
  </si>
  <si>
    <t>Hill Street School</t>
  </si>
  <si>
    <t>Hualapai LIHTC #1</t>
  </si>
  <si>
    <t>Milagro on Oracle</t>
  </si>
  <si>
    <t>Osborn Pointe</t>
  </si>
  <si>
    <t>Pascua Yaqui Homes IX</t>
  </si>
  <si>
    <t>The Reserve at Thunderbird II</t>
  </si>
  <si>
    <t>Verde Plaza</t>
  </si>
  <si>
    <t>View Point II</t>
  </si>
  <si>
    <t>Whispering Sands Apts II</t>
  </si>
  <si>
    <t>0993</t>
  </si>
  <si>
    <t>0997</t>
  </si>
  <si>
    <t>1001</t>
  </si>
  <si>
    <t>1002</t>
  </si>
  <si>
    <t>1003</t>
  </si>
  <si>
    <t>1004</t>
  </si>
  <si>
    <t>1007</t>
  </si>
  <si>
    <t>1009</t>
  </si>
  <si>
    <t>1011</t>
  </si>
  <si>
    <t>1012</t>
  </si>
  <si>
    <t>1014</t>
  </si>
  <si>
    <t>1019</t>
  </si>
  <si>
    <t>1023</t>
  </si>
  <si>
    <t>1021</t>
  </si>
  <si>
    <t>1022</t>
  </si>
  <si>
    <t>Peach Springs</t>
  </si>
  <si>
    <t>BD-0121-22</t>
  </si>
  <si>
    <t>Centerline on Glendale I</t>
  </si>
  <si>
    <t>Centerline on Glendale LLC</t>
  </si>
  <si>
    <t>BD-0122-22</t>
  </si>
  <si>
    <t>Centerline on Glendale II</t>
  </si>
  <si>
    <t>Centerline on Glendale Two LLC</t>
  </si>
  <si>
    <t>BD-0124-22</t>
  </si>
  <si>
    <t>Pueblo Apartments</t>
  </si>
  <si>
    <t>CPLC Broadway and Central LIHTC, LLC</t>
  </si>
  <si>
    <t>BD-0136-22</t>
  </si>
  <si>
    <t>Glendale Senior Apartments</t>
  </si>
  <si>
    <t>MHMP 19 Glendale Senior Apartments LLLP</t>
  </si>
  <si>
    <t>BD-0137-22</t>
  </si>
  <si>
    <t>UMOM Housing 9 LLC</t>
  </si>
  <si>
    <t>Overland Flats</t>
  </si>
  <si>
    <t>BD-0138-22</t>
  </si>
  <si>
    <t>Overland Flats Apartment LLC</t>
  </si>
  <si>
    <t>BD-0139-22</t>
  </si>
  <si>
    <t>Waterman Senior Apartments</t>
  </si>
  <si>
    <t>BD-0123-22</t>
  </si>
  <si>
    <t>Western Winds</t>
  </si>
  <si>
    <t>BD-0127-22</t>
  </si>
  <si>
    <t>The Safford</t>
  </si>
  <si>
    <t>Marana Leased Housing I, LLC</t>
  </si>
  <si>
    <t>BD-0118-22</t>
  </si>
  <si>
    <t>Unity at West Glendale</t>
  </si>
  <si>
    <t>TWG Glendale, LP</t>
  </si>
  <si>
    <t>4747 N. 7th Avenue</t>
  </si>
  <si>
    <t>3335 W. Fillmore St.</t>
  </si>
  <si>
    <t>1510 E. Portland St</t>
  </si>
  <si>
    <t>600 N. 20th St</t>
  </si>
  <si>
    <t>1643 Havsupai Dr</t>
  </si>
  <si>
    <t>15627 N. Nash St.</t>
  </si>
  <si>
    <t>450 S. Hill St</t>
  </si>
  <si>
    <t>2425 N Oracle Rd</t>
  </si>
  <si>
    <t>3406 N. 3rd Street</t>
  </si>
  <si>
    <t xml:space="preserve">13404 N. 30th Avenue </t>
  </si>
  <si>
    <t>195 S 7th Street</t>
  </si>
  <si>
    <t>3825 N. Viewpoint Drive</t>
  </si>
  <si>
    <t>NE Corner of N 67th Avenue and Ocotillo</t>
  </si>
  <si>
    <t>200 N Main Street</t>
  </si>
  <si>
    <t>Oregon, WI 53575</t>
  </si>
  <si>
    <t>SE Corner of W Glendale Avenue and N 67th Avenue</t>
  </si>
  <si>
    <t>136 W Broadway Rd</t>
  </si>
  <si>
    <t>1112 E Buckeye Rd</t>
  </si>
  <si>
    <t>Phoenix, AZ 85041</t>
  </si>
  <si>
    <t>1600 Broadway Ste 2000</t>
  </si>
  <si>
    <t>Denver, CO 80202</t>
  </si>
  <si>
    <t>4902 West Glenn Drive</t>
  </si>
  <si>
    <t>3101 W McDowell Rd.</t>
  </si>
  <si>
    <t>Phoenix, AZ 85009</t>
  </si>
  <si>
    <t>3333 E Van Buren Street</t>
  </si>
  <si>
    <t>Phoenix, AZ 85008</t>
  </si>
  <si>
    <t>44170 Reinsman Blvd.</t>
  </si>
  <si>
    <t>Maricopa, AZ 85138</t>
  </si>
  <si>
    <t>2164 SW Park Place</t>
  </si>
  <si>
    <t>Portland, OR 97205</t>
  </si>
  <si>
    <t xml:space="preserve">Waterman Senior Apartments LLC    </t>
  </si>
  <si>
    <t xml:space="preserve">2164 SW Park Place    </t>
  </si>
  <si>
    <t xml:space="preserve">43990 Reinsman Blvd.       </t>
  </si>
  <si>
    <t>4131 N. Western Winds Drive</t>
  </si>
  <si>
    <t>Tucson, AZ 85705</t>
  </si>
  <si>
    <t>1600 Broadway, Suite 2000</t>
  </si>
  <si>
    <t>Aqu/Rehab</t>
  </si>
  <si>
    <t>8740 N Silverbell Road</t>
  </si>
  <si>
    <t>Marana, AZ 85743</t>
  </si>
  <si>
    <t>2905 Northwest Blvd Suite 150</t>
  </si>
  <si>
    <t xml:space="preserve">1301 E. Washington St. Suite 100    </t>
  </si>
  <si>
    <t xml:space="preserve">4751 W Glendale Ave.       </t>
  </si>
  <si>
    <t>Aviara Flats</t>
  </si>
  <si>
    <t>Casa Azure</t>
  </si>
  <si>
    <t>Harmony at the Park II</t>
  </si>
  <si>
    <t>Bethany Glen Apartments</t>
  </si>
  <si>
    <t>Salt River Flats</t>
  </si>
  <si>
    <t>Cascade Apartments</t>
  </si>
  <si>
    <t>Solana Villas</t>
  </si>
  <si>
    <t>Steeple Chase</t>
  </si>
  <si>
    <t>Agave House</t>
  </si>
  <si>
    <t>Mesa Vista</t>
  </si>
  <si>
    <t>Estrella Springs</t>
  </si>
  <si>
    <t>Suncrest Vista</t>
  </si>
  <si>
    <t>BD-0107-22</t>
  </si>
  <si>
    <t>BD-0108-22</t>
  </si>
  <si>
    <t>BD-0105-22</t>
  </si>
  <si>
    <t>BD-0109-22</t>
  </si>
  <si>
    <t>BD-0110-22</t>
  </si>
  <si>
    <t>BD-0111-22</t>
  </si>
  <si>
    <t>BD-0112-22</t>
  </si>
  <si>
    <t>BD-0113-22</t>
  </si>
  <si>
    <t>BD-0114-22</t>
  </si>
  <si>
    <t>BD-0117-22</t>
  </si>
  <si>
    <t>BD-0119-22</t>
  </si>
  <si>
    <t>BD-0120-22</t>
  </si>
  <si>
    <t>7800 W. Encanto Blvd.</t>
  </si>
  <si>
    <t>Phoenix, AZ 85035-1225</t>
  </si>
  <si>
    <t>Phoenix Leased Housing Associates III, LLLP</t>
  </si>
  <si>
    <t xml:space="preserve">Maricopa </t>
  </si>
  <si>
    <t>7750 W Encanto Blvd.</t>
  </si>
  <si>
    <t>Phoenix Leased Housing Associates IV, LLLP</t>
  </si>
  <si>
    <t>600 North 20th Street</t>
  </si>
  <si>
    <t>Phoenix, AZ 85006-3896</t>
  </si>
  <si>
    <t>Harmony at the Park Two, LLC</t>
  </si>
  <si>
    <t>Acq/Demo &amp; New</t>
  </si>
  <si>
    <t>4788 W. Bethany Home Road</t>
  </si>
  <si>
    <t>Bethany Glen Community Partners 2 , LP</t>
  </si>
  <si>
    <t>Irvine, CA 92614-9404</t>
  </si>
  <si>
    <t>Salt River Flats, LLC</t>
  </si>
  <si>
    <t>210 University Blvd</t>
  </si>
  <si>
    <t>Denver, CO 80206-4616</t>
  </si>
  <si>
    <t>4004 S 14th Street</t>
  </si>
  <si>
    <t>Phoenix, AZ 85040-3978</t>
  </si>
  <si>
    <t>1346 North Stone Avenue</t>
  </si>
  <si>
    <t>Tucson, AZ 85705-7738</t>
  </si>
  <si>
    <t>CASCADE APARTMENTS, LLC</t>
  </si>
  <si>
    <t>Tucson, AZ 85746-6016</t>
  </si>
  <si>
    <t>1477 W. Commerce Ct.</t>
  </si>
  <si>
    <t>25201 W MC 85</t>
  </si>
  <si>
    <t>Buckeye, AZ 85326</t>
  </si>
  <si>
    <t>Roers Buckeye Downtown Limited Partnership</t>
  </si>
  <si>
    <t>110 Cheshire Lane, Suite 120</t>
  </si>
  <si>
    <t>Minnetonka, MN 55305-1009</t>
  </si>
  <si>
    <t>8610 North 91st Avenue</t>
  </si>
  <si>
    <t>Peoria, AZ 85345-8312</t>
  </si>
  <si>
    <t>Steeple Chase Preservation Apartments, LLC</t>
  </si>
  <si>
    <t>10900 NE 8th Street Suite 1200</t>
  </si>
  <si>
    <t>Bellevue, WA 98004-4405</t>
  </si>
  <si>
    <t>SEC N Trekell Road &amp; E Kortsen Road</t>
  </si>
  <si>
    <t>Casa Grande, AZ 85122</t>
  </si>
  <si>
    <t>Casa Grande AH I, LLLP</t>
  </si>
  <si>
    <t xml:space="preserve">579 Selby Ave </t>
  </si>
  <si>
    <t>Saint Paul, MN 55102</t>
  </si>
  <si>
    <t>75 S. Trekell Rd.</t>
  </si>
  <si>
    <t>Roers Casa Grande Appartments Owner LLC</t>
  </si>
  <si>
    <t>Two Carlson Parkway #400</t>
  </si>
  <si>
    <t>Plymouth, MN 55447</t>
  </si>
  <si>
    <t>SEC Van Buren Street &amp; South Cotton Lane</t>
  </si>
  <si>
    <t>Goodyear, AZ 85338</t>
  </si>
  <si>
    <t>Goodyear Leased Housing Associates I, LP</t>
  </si>
  <si>
    <t>2905 Northwest Boulevard, Suite 350</t>
  </si>
  <si>
    <t>Goodyear Leased Housing Associates II, Limited Partnership</t>
  </si>
  <si>
    <t>Alto Apartments</t>
  </si>
  <si>
    <t>BD-0141-23</t>
  </si>
  <si>
    <t>16720 N Porter Road</t>
  </si>
  <si>
    <t>Maricopa AZ 85138</t>
  </si>
  <si>
    <t>Roers Maricopa Apartments Owner LLC</t>
  </si>
  <si>
    <t>2 Carlson Pkwy Ste 400</t>
  </si>
  <si>
    <t>BD-0125-23</t>
  </si>
  <si>
    <t>BD-0128-23</t>
  </si>
  <si>
    <t>Arizona Retirement Home of Scottsdale</t>
  </si>
  <si>
    <t>7310 East Palm Lane</t>
  </si>
  <si>
    <t>Scottsdale, AZ 85257-1404</t>
  </si>
  <si>
    <t>ARHS Housing Partners, L.P.</t>
  </si>
  <si>
    <t>26565 West Agoura Road, Suite 200</t>
  </si>
  <si>
    <t xml:space="preserve">Phoenix Manor </t>
  </si>
  <si>
    <t>2636 North 41st Avenue</t>
  </si>
  <si>
    <t>Reliant - Phoenix Manor, LLC</t>
  </si>
  <si>
    <t>601 California Street. Suite #1150</t>
  </si>
  <si>
    <t>San Francisco, CA 94108-2805</t>
  </si>
  <si>
    <t xml:space="preserve">Camino Cocoim St. and Avaso Kawi St. </t>
  </si>
  <si>
    <t>Catalina Square</t>
  </si>
  <si>
    <t>The Abbot (fka CLEAR21)</t>
  </si>
  <si>
    <t>Desert Dove Apartments</t>
  </si>
  <si>
    <t>Fort Whipple Quarters</t>
  </si>
  <si>
    <t>Granite Point Apartments</t>
  </si>
  <si>
    <t>La Victoria Commons</t>
  </si>
  <si>
    <t>Miami Inspiration Housing</t>
  </si>
  <si>
    <t>Pascua Yaqui Homes X</t>
  </si>
  <si>
    <t>Phoenix Scholar House</t>
  </si>
  <si>
    <t>Sidney P Osborn One</t>
  </si>
  <si>
    <t>Sunland Terrace</t>
  </si>
  <si>
    <t>Sycamore Vista Phase I</t>
  </si>
  <si>
    <t>Vistara</t>
  </si>
  <si>
    <t>West Point Apartments II</t>
  </si>
  <si>
    <t>Yavapai Apache Homes VIII</t>
  </si>
  <si>
    <t>Miami</t>
  </si>
  <si>
    <t>Cottonwood Ranch Apartments</t>
  </si>
  <si>
    <t>Dahlia Village</t>
  </si>
  <si>
    <t>Juniper Square</t>
  </si>
  <si>
    <t>Residences at Falcon Park</t>
  </si>
  <si>
    <t>Sleepy Hollow Estates</t>
  </si>
  <si>
    <t>67 Flats</t>
  </si>
  <si>
    <t>Sierra on 66</t>
  </si>
  <si>
    <t>1024</t>
  </si>
  <si>
    <t>4431 E. 22nd Street</t>
  </si>
  <si>
    <t>Belvedere Terrace</t>
  </si>
  <si>
    <t>1027</t>
  </si>
  <si>
    <t>3000 South Catalina Drive</t>
  </si>
  <si>
    <t>1029</t>
  </si>
  <si>
    <t>2160 Clearwater Drive</t>
  </si>
  <si>
    <t>1030</t>
  </si>
  <si>
    <t>6163-6165 S. Midvale Park Road</t>
  </si>
  <si>
    <t>1033</t>
  </si>
  <si>
    <t>500 N. State Route 89</t>
  </si>
  <si>
    <t>1037</t>
  </si>
  <si>
    <t>101 S. 6th St</t>
  </si>
  <si>
    <t>1038</t>
  </si>
  <si>
    <t>2320 E Apache Boulevard</t>
  </si>
  <si>
    <t>1040</t>
  </si>
  <si>
    <t>1045</t>
  </si>
  <si>
    <t>1056</t>
  </si>
  <si>
    <t>901-909-912 Rose Road</t>
  </si>
  <si>
    <t>1043</t>
  </si>
  <si>
    <t>West of Camino Cocoim St and Avaso Kawi St.</t>
  </si>
  <si>
    <t>2945 N. 18th Place</t>
  </si>
  <si>
    <t>1048</t>
  </si>
  <si>
    <t>17th Street and East Monroe Street</t>
  </si>
  <si>
    <t>1050</t>
  </si>
  <si>
    <t>435 East Sunland Ave.</t>
  </si>
  <si>
    <t>1051</t>
  </si>
  <si>
    <t>365 N. Homestead Parkway</t>
  </si>
  <si>
    <t>1054</t>
  </si>
  <si>
    <t>SW Corner of  E 17th st &amp; Riley Ave.</t>
  </si>
  <si>
    <t>18-20 E. Ochoa</t>
  </si>
  <si>
    <t>1057</t>
  </si>
  <si>
    <t>East Cherry Creek Rd. and Old Highway 279</t>
  </si>
  <si>
    <t>La Esperanza Terrace (fka Bret Tarver Terrace)</t>
  </si>
  <si>
    <t>BD-0145-22</t>
  </si>
  <si>
    <t>1161 E O'Neil Dr</t>
  </si>
  <si>
    <t>Cottonwood Ranch Apartments, LP</t>
  </si>
  <si>
    <t>401 Wilshire Blvd, 11th Floor</t>
  </si>
  <si>
    <t>Santa Monica, CA 90401</t>
  </si>
  <si>
    <t>3616 &amp; 3624 S 12th Street</t>
  </si>
  <si>
    <t>South 12th St Owner LLC</t>
  </si>
  <si>
    <t>210 University Blvd, Suite 460</t>
  </si>
  <si>
    <t>Denver, CO 80206</t>
  </si>
  <si>
    <t>BD-0144-22</t>
  </si>
  <si>
    <t>6548 North 67th Avenue</t>
  </si>
  <si>
    <t>Glendale Leased Housing Associates II, LLLP</t>
  </si>
  <si>
    <t>1201 NE 35th Avenue</t>
  </si>
  <si>
    <t>Falon Park, LLC</t>
  </si>
  <si>
    <t>412 NW 5th Avenue, Suite 200</t>
  </si>
  <si>
    <t>Portland, OR 97209</t>
  </si>
  <si>
    <t xml:space="preserve">New </t>
  </si>
  <si>
    <t>BD-0143-22</t>
  </si>
  <si>
    <t>BD-0140-22</t>
  </si>
  <si>
    <t>615 W Alturas Street</t>
  </si>
  <si>
    <t>Sleepy Hollow Estates, LP</t>
  </si>
  <si>
    <t>504 W 29th Street</t>
  </si>
  <si>
    <t>Tucson, AZ 85713</t>
  </si>
  <si>
    <t>BD-0142-22</t>
  </si>
  <si>
    <t>BD-0157-23</t>
  </si>
  <si>
    <t>BD-0146-23</t>
  </si>
  <si>
    <t>BD-0126-23</t>
  </si>
  <si>
    <t xml:space="preserve">6504 North 67th Ave </t>
  </si>
  <si>
    <t>Glendale Leased Housing Associates I, LLLP</t>
  </si>
  <si>
    <t>2292 S Alvan Clark Blvd</t>
  </si>
  <si>
    <t>Flagstaff, AZ 86001</t>
  </si>
  <si>
    <t>Roers Flagstaff Apartment Owner LLC</t>
  </si>
  <si>
    <t>2320 E. Apache Boulevard</t>
  </si>
  <si>
    <t>Tempe, AZ 85281</t>
  </si>
  <si>
    <t>La Victoria Commons 4% LIHTC, LP</t>
  </si>
  <si>
    <t>924 N. Country Club Drive</t>
  </si>
  <si>
    <t>Mesa, AZ 85201</t>
  </si>
  <si>
    <t>BD-0158-23</t>
  </si>
  <si>
    <t>Hacienda Del Rio</t>
  </si>
  <si>
    <t>4121 West McDowell Road</t>
  </si>
  <si>
    <t>Hacienda Senior Housing, L.P.</t>
  </si>
  <si>
    <t>30 Hudson Yards</t>
  </si>
  <si>
    <t>New York, NY 10001</t>
  </si>
  <si>
    <t>BD-0159-23</t>
  </si>
  <si>
    <t xml:space="preserve">Villas on McQueen </t>
  </si>
  <si>
    <t>35 N McQueen Road</t>
  </si>
  <si>
    <t>Chandler, AZ 85225</t>
  </si>
  <si>
    <t xml:space="preserve">Villas on McQueen, LLC </t>
  </si>
  <si>
    <t xml:space="preserve">200 N Main Street </t>
  </si>
  <si>
    <t>BD-0134-23</t>
  </si>
  <si>
    <t>Arterra</t>
  </si>
  <si>
    <t>SWC Cotton Lane &amp; Waddell Ro</t>
  </si>
  <si>
    <t>Surpirse, AZ 85374</t>
  </si>
  <si>
    <t>Surprise Leased Housing Associates I, LLLP</t>
  </si>
  <si>
    <t>2905 Northwest Blvd, Suite 150</t>
  </si>
  <si>
    <t>BD-0135-23</t>
  </si>
  <si>
    <t xml:space="preserve">Orchard Springs </t>
  </si>
  <si>
    <t>SWC Cotton Lane &amp; Waddell Rd.</t>
  </si>
  <si>
    <t>Surprise, AZ 85374</t>
  </si>
  <si>
    <t>Surprise Leased Housing Associates II, LLLP</t>
  </si>
  <si>
    <t>Ironwood Ranch Apartments L.P.</t>
  </si>
  <si>
    <t>BD-0160-22</t>
  </si>
  <si>
    <t>Ironwood Ranch Apartments</t>
  </si>
  <si>
    <t>39695 W Lococo Street</t>
  </si>
  <si>
    <t>BD-0130-23</t>
  </si>
  <si>
    <t xml:space="preserve">Gunsmoke Ranch Apartments </t>
  </si>
  <si>
    <t>Gunsmoke Ranch Apartments LP</t>
  </si>
  <si>
    <t>19550 N Gunsmoke Rd</t>
  </si>
  <si>
    <t>1058</t>
  </si>
  <si>
    <t>Casa del Pueblo Senior Apartments</t>
  </si>
  <si>
    <t>4975 S. Liberty Ave.</t>
  </si>
  <si>
    <t>Garfield III</t>
  </si>
  <si>
    <t>1111 N 15th Street</t>
  </si>
  <si>
    <t>1059</t>
  </si>
  <si>
    <t>Green Valley Apartments II</t>
  </si>
  <si>
    <t>McLane Road</t>
  </si>
  <si>
    <t>1060</t>
  </si>
  <si>
    <t>1061</t>
  </si>
  <si>
    <t>Rincon Manor</t>
  </si>
  <si>
    <t>Northeast Corner of S 12th Ave &amp; W Medina Rd</t>
  </si>
  <si>
    <t>Sidney P Osborn Two</t>
  </si>
  <si>
    <t>SWC N 18th Street &amp; E Adams St</t>
  </si>
  <si>
    <t>1062</t>
  </si>
  <si>
    <t>1063</t>
  </si>
  <si>
    <t>Sugar Hill on Stone</t>
  </si>
  <si>
    <t>1910 N Stone Ave</t>
  </si>
  <si>
    <t>1064</t>
  </si>
  <si>
    <t>Sycamore Vista Phase II</t>
  </si>
  <si>
    <t>355 N Homestead Parkway</t>
  </si>
  <si>
    <t>1065</t>
  </si>
  <si>
    <t xml:space="preserve">TOKA Homes VI </t>
  </si>
  <si>
    <t>Topawa &amp; Pisinemo</t>
  </si>
  <si>
    <t xml:space="preserve">Scattered Sites </t>
  </si>
  <si>
    <t>1066</t>
  </si>
  <si>
    <t>Vistara II</t>
  </si>
  <si>
    <t>1787 S Riley Ave</t>
  </si>
  <si>
    <t>Yavapai-Apache Homes IX</t>
  </si>
  <si>
    <t>N of E Cherry Creek Rd &amp; Old Hwy 279</t>
  </si>
  <si>
    <t>1067</t>
  </si>
  <si>
    <t>BD-0163-24</t>
  </si>
  <si>
    <t>1405 South 7th Avenue</t>
  </si>
  <si>
    <t>Phoenix, AZ 85007</t>
  </si>
  <si>
    <t>Memorial Towers (TC2) Senior Housing Limited Partnership</t>
  </si>
  <si>
    <t>2245 North Bank Drive</t>
  </si>
  <si>
    <t>Columbus, OH 43220</t>
  </si>
  <si>
    <t>Acquisition / Rehab</t>
  </si>
  <si>
    <t>BD-0161-24</t>
  </si>
  <si>
    <t>Acacia at Youngtown Phase I</t>
  </si>
  <si>
    <t>W Peoria Ave &amp; Nofs Drive</t>
  </si>
  <si>
    <t>Acacia One Owner LLC</t>
  </si>
  <si>
    <t>2820 Selwyn Ave Ste 690</t>
  </si>
  <si>
    <t>Charlotte, NC 28209</t>
  </si>
  <si>
    <t>BD-0162-24</t>
  </si>
  <si>
    <t>Acacia at Youngtown Phase II</t>
  </si>
  <si>
    <t>Acacia Two Owner LLC</t>
  </si>
  <si>
    <t>210 University Blvd, Ste 460</t>
  </si>
  <si>
    <t>BD-0152-23</t>
  </si>
  <si>
    <t>Saddleback Village at Stonegate</t>
  </si>
  <si>
    <t>Southwest corner of Alan Stephans pkwy &amp; Stonegate Rd</t>
  </si>
  <si>
    <t>Maricopa AZ, 85138-3544</t>
  </si>
  <si>
    <t>Maricopa Leased Housing Associates I, LLLP</t>
  </si>
  <si>
    <t>2905 Northwest Blvd, Ste 150</t>
  </si>
  <si>
    <t>Plymouth MN, 55441-2644</t>
  </si>
  <si>
    <t>BD-0168-24</t>
  </si>
  <si>
    <t>IH Casa Grande Apartments Owner II LLC</t>
  </si>
  <si>
    <t>Plymouth MN, 00005-5447</t>
  </si>
  <si>
    <t>Maricopa AZ 00008-5138</t>
  </si>
  <si>
    <t>IH Maricopa Apartments Owner II LLC</t>
  </si>
  <si>
    <t>Plymouth MN 00005-5447</t>
  </si>
  <si>
    <t>NE Corner of W Yuma Rd and S Estrella Pkwy</t>
  </si>
  <si>
    <t>Goodyear AZ 00008-5338</t>
  </si>
  <si>
    <t>BD-0169-24</t>
  </si>
  <si>
    <t>Emberwood Apartments</t>
  </si>
  <si>
    <t>Calypso at Ballpark Village</t>
  </si>
  <si>
    <t>Viarta Apartments</t>
  </si>
  <si>
    <t>Alma Apartments</t>
  </si>
  <si>
    <t>Eloy Geo Housing</t>
  </si>
  <si>
    <t>SMDB LIH 1, LLC</t>
  </si>
  <si>
    <t>3210 E Coralbell Ave</t>
  </si>
  <si>
    <t>Mesa AZ 85204</t>
  </si>
  <si>
    <t>9% Low Income Housing Tax Credits</t>
  </si>
  <si>
    <t>PROJECT NAME &amp;
ADDRESS</t>
  </si>
  <si>
    <t>LEGISLATIVE DISTRICTS</t>
  </si>
  <si>
    <t># OF ANTICIPATED PERSONS</t>
  </si>
  <si>
    <t>FAMILY OR SENIOR</t>
  </si>
  <si>
    <t>PROJECT
TYPE</t>
  </si>
  <si>
    <t>MULTIFAMILY OR SINGLE FAMILY</t>
  </si>
  <si>
    <t>STATE TAX CREDIT AWARDED</t>
  </si>
  <si>
    <t>STATE TAX CREDIT FISCAL YEAR</t>
  </si>
  <si>
    <t>TAX CREDIT
AWARDED</t>
  </si>
  <si>
    <t>10 YR AMOUNT OF TAX CREDITS</t>
  </si>
  <si>
    <t>PROJECT
COST</t>
  </si>
  <si>
    <t>STATE SENATE / STATE HOUSE</t>
  </si>
  <si>
    <t>CONGRESSIONAL</t>
  </si>
  <si>
    <t>LIHTC</t>
  </si>
  <si>
    <t>Green Valley Apartments II
McLane Road
Payson, AZ 85541-0000</t>
  </si>
  <si>
    <t>Multifamily</t>
  </si>
  <si>
    <t>FY24</t>
  </si>
  <si>
    <t>Sycamore Vista Phase II
355 N Homestead Parkway
Camp Verde, AZ 86322-0000</t>
  </si>
  <si>
    <t>4% Low Income Housing Tax Credits</t>
  </si>
  <si>
    <t>PROJECT COST</t>
  </si>
  <si>
    <t>The Acacia at Youngtown Phase II
W Peoria Avenue and Nofs Drive
Youngtown, AZ 85363-0000</t>
  </si>
  <si>
    <t xml:space="preserve">New Construction </t>
  </si>
  <si>
    <t>Helen Drake Village 
7600 N 27th Avenue
Phoenix, AZ 85051-0000</t>
  </si>
  <si>
    <t>FY25</t>
  </si>
  <si>
    <t>TBD</t>
  </si>
  <si>
    <t xml:space="preserve">Horizon on Villa
500 N 20th Street 
Phoenix, AZ 85006-0000
</t>
  </si>
  <si>
    <t xml:space="preserve">Acquisition/ Demolition/ New Construction </t>
  </si>
  <si>
    <t>Wickenburg Apartments
SW Corner of Wickenburg Way and Saguaro Drive 
Wickenburg, AZ 85390-2287</t>
  </si>
  <si>
    <t>Round</t>
  </si>
  <si>
    <t>FY22</t>
  </si>
  <si>
    <t>FY23</t>
  </si>
  <si>
    <t>Acquisition / Rehab / New Construction</t>
  </si>
  <si>
    <t>Senior (55+)</t>
  </si>
  <si>
    <t>Acquisition / Rehab / Demo / New Construction</t>
  </si>
  <si>
    <t xml:space="preserve">ARIZONA DEPARTMENT OF HOUSING
State Tax Credit Reservation Commitments </t>
  </si>
  <si>
    <t>Miami Inspiration Housing
912 Rose Road
Miami, AZ 85539</t>
  </si>
  <si>
    <t>Sycamore Vista Phase I
365 N Homestead Parkway
Camp Verde, AZ 86322</t>
  </si>
  <si>
    <t>Hill Street School
450 S Hill Street
Globe, AZ 85501</t>
  </si>
  <si>
    <t>View Point II
3825 N. Viewpoint Drive
Prescott Valley, AZ 86314</t>
  </si>
  <si>
    <t>Centerline on Glendale I
6529 West Glendale Avenue Glendale, AZ 85301</t>
  </si>
  <si>
    <t>Centerline on Glendale II 
6611 West Glendale Avenue
Glendale, AZ 85301</t>
  </si>
  <si>
    <t>Lariat Village
4940 S. Park Ave
Tucson, AZ 85706</t>
  </si>
  <si>
    <t xml:space="preserve">Villas on McQueen
35 N McQueen Road
Chandler, AZ 85225
</t>
  </si>
  <si>
    <t>4554 S Palo Verde Road</t>
  </si>
  <si>
    <t>Tucson, AZ 85714</t>
  </si>
  <si>
    <t>Center of Hope Apartments, LP</t>
  </si>
  <si>
    <t>504 West 29th Street</t>
  </si>
  <si>
    <t>SWC Iron Point Rd &amp; N Porter Rd.</t>
  </si>
  <si>
    <t>1715 N Peart Rd.</t>
  </si>
  <si>
    <t>1449 E O'Neil Dr</t>
  </si>
  <si>
    <t>BD-0172-24</t>
  </si>
  <si>
    <t>BD-0171-24</t>
  </si>
  <si>
    <t>BD-0173-24</t>
  </si>
  <si>
    <t>BD-0164-24</t>
  </si>
  <si>
    <t>Tecoma Square (fka Bella Vista)</t>
  </si>
  <si>
    <t>San Tan Valley AH I, LLLP</t>
  </si>
  <si>
    <t>SEC E Bella Vista Road &amp; Gantzel RD</t>
  </si>
  <si>
    <t>San Tan Valley AZ 85143</t>
  </si>
  <si>
    <t>St. Paul MN 55102</t>
  </si>
  <si>
    <t>BD-0167-22</t>
  </si>
  <si>
    <t>Fort Whipple Veterans Housing</t>
  </si>
  <si>
    <t>Fort Whipple Veterans Housing, LLC</t>
  </si>
  <si>
    <t>500 N State Route 89</t>
  </si>
  <si>
    <t>Prescott AZ 86313</t>
  </si>
  <si>
    <t>Oregon WI 53575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</si>
</sst>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(&quot;$&quot;#,##0\)"/>
    <numFmt numFmtId="165" formatCode="&quot;$&quot;#,##0.00;\(&quot;$&quot;#,##0.00\)"/>
    <numFmt numFmtId="166" formatCode="_(* #,##0_);_(* \(#,##0\);_(* &quot;-&quot;??_);_(@_)"/>
    <numFmt numFmtId="167" formatCode="&quot;$&quot;#,##0\ ;\(&quot;$&quot;#,##0\)"/>
    <numFmt numFmtId="168" formatCode="&quot;$&quot;#,##0.00"/>
    <numFmt numFmtId="169" formatCode="[&lt;=9999999]###\-####;\(###\)\ ###\-####"/>
    <numFmt numFmtId="170" formatCode="&quot;$&quot;#,##0"/>
    <numFmt numFmtId="171" formatCode="_-* #,##0_-;\-* #,##0_-;_-* &quot;-&quot;_-;_-@_-"/>
    <numFmt numFmtId="172" formatCode="_-* #,##0.00_-;\-* #,##0.00_-;_-* &quot;-&quot;??_-;_-@_-"/>
    <numFmt numFmtId="173" formatCode="_-&quot;£&quot;* #,##0_-;\-&quot;£&quot;* #,##0_-;_-&quot;£&quot;* &quot;-&quot;_-;_-@_-"/>
    <numFmt numFmtId="174" formatCode="_-&quot;£&quot;* #,##0.00_-;\-&quot;£&quot;* #,##0.00_-;_-&quot;£&quot;* &quot;-&quot;??_-;_-@_-"/>
  </numFmts>
  <fonts count="30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Palatino Linotype"/>
      <family val="1"/>
    </font>
    <font>
      <b/>
      <sz val="8"/>
      <name val="Arial"/>
      <family val="2"/>
    </font>
    <font>
      <sz val="8"/>
      <name val="Arial"/>
      <family val="2"/>
    </font>
    <font>
      <sz val="8"/>
      <color indexed="63"/>
      <name val="Arial"/>
      <family val="2"/>
    </font>
    <font>
      <sz val="10"/>
      <name val="Arial"/>
      <family val="2"/>
    </font>
    <font>
      <sz val="6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rus BT"/>
    </font>
    <font>
      <sz val="10"/>
      <color theme="1"/>
      <name val="Palatino Linotype"/>
      <family val="2"/>
    </font>
    <font>
      <u/>
      <sz val="11"/>
      <color theme="10"/>
      <name val="Calibri"/>
      <family val="2"/>
    </font>
    <font>
      <b/>
      <sz val="12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8"/>
      <color theme="1"/>
      <name val="Palatino Linotype"/>
      <family val="1"/>
    </font>
    <font>
      <sz val="8"/>
      <color theme="1"/>
      <name val="Palatino Linotype"/>
      <family val="1"/>
    </font>
    <font>
      <sz val="8"/>
      <color theme="1"/>
      <name val="Calibri"/>
      <family val="2"/>
      <scheme val="minor"/>
    </font>
    <font>
      <sz val="10"/>
      <color theme="1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lightDown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0">
    <xf numFmtId="0" fontId="0" fillId="0" borderId="0"/>
    <xf numFmtId="0" fontId="6" fillId="0" borderId="0"/>
    <xf numFmtId="0" fontId="3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0" fontId="2" fillId="0" borderId="0"/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3" fontId="19" fillId="0" borderId="0"/>
    <xf numFmtId="0" fontId="20" fillId="0" borderId="0"/>
    <xf numFmtId="0" fontId="20" fillId="0" borderId="0"/>
    <xf numFmtId="0" fontId="10" fillId="0" borderId="0"/>
    <xf numFmtId="0" fontId="2" fillId="0" borderId="0"/>
    <xf numFmtId="0" fontId="21" fillId="0" borderId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5" borderId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76">
    <xf numFmtId="0" fontId="0" fillId="0" borderId="0" xfId="0"/>
    <xf numFmtId="0" fontId="7" fillId="0" borderId="0" xfId="1" applyFont="1" applyFill="1" applyAlignment="1">
      <alignment vertical="top"/>
    </xf>
    <xf numFmtId="0" fontId="7" fillId="0" borderId="0" xfId="1" applyFont="1" applyFill="1" applyAlignment="1">
      <alignment vertical="top" wrapText="1"/>
    </xf>
    <xf numFmtId="0" fontId="5" fillId="0" borderId="0" xfId="2" applyFont="1" applyFill="1" applyBorder="1" applyAlignment="1">
      <alignment horizontal="center" vertical="top"/>
    </xf>
    <xf numFmtId="49" fontId="5" fillId="0" borderId="0" xfId="2" applyNumberFormat="1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center" vertical="top"/>
    </xf>
    <xf numFmtId="0" fontId="8" fillId="0" borderId="0" xfId="2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right" textRotation="90" wrapText="1"/>
    </xf>
    <xf numFmtId="0" fontId="4" fillId="0" borderId="1" xfId="2" applyFont="1" applyFill="1" applyBorder="1" applyAlignment="1">
      <alignment horizontal="center" vertical="top"/>
    </xf>
    <xf numFmtId="49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right" vertical="top"/>
    </xf>
    <xf numFmtId="164" fontId="8" fillId="0" borderId="1" xfId="2" applyNumberFormat="1" applyFont="1" applyFill="1" applyBorder="1" applyAlignment="1">
      <alignment horizontal="right" vertical="top"/>
    </xf>
    <xf numFmtId="0" fontId="4" fillId="0" borderId="2" xfId="2" applyFont="1" applyFill="1" applyBorder="1" applyAlignment="1">
      <alignment horizontal="right" vertical="top"/>
    </xf>
    <xf numFmtId="0" fontId="8" fillId="0" borderId="1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Alignment="1">
      <alignment vertical="top"/>
    </xf>
    <xf numFmtId="0" fontId="4" fillId="0" borderId="3" xfId="2" applyFont="1" applyFill="1" applyBorder="1" applyAlignment="1">
      <alignment horizontal="center" vertical="top"/>
    </xf>
    <xf numFmtId="49" fontId="4" fillId="0" borderId="3" xfId="2" applyNumberFormat="1" applyFont="1" applyFill="1" applyBorder="1" applyAlignment="1">
      <alignment horizontal="center" vertical="top"/>
    </xf>
    <xf numFmtId="0" fontId="4" fillId="0" borderId="3" xfId="2" applyFont="1" applyFill="1" applyBorder="1" applyAlignment="1">
      <alignment horizontal="left" vertical="top"/>
    </xf>
    <xf numFmtId="0" fontId="4" fillId="0" borderId="3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right" vertical="top"/>
    </xf>
    <xf numFmtId="164" fontId="8" fillId="0" borderId="3" xfId="2" applyNumberFormat="1" applyFont="1" applyFill="1" applyBorder="1" applyAlignment="1">
      <alignment horizontal="right" vertical="top"/>
    </xf>
    <xf numFmtId="0" fontId="4" fillId="0" borderId="4" xfId="2" applyFont="1" applyFill="1" applyBorder="1" applyAlignment="1">
      <alignment horizontal="right" vertical="top"/>
    </xf>
    <xf numFmtId="0" fontId="8" fillId="0" borderId="3" xfId="1" applyFont="1" applyFill="1" applyBorder="1" applyAlignment="1">
      <alignment vertical="top"/>
    </xf>
    <xf numFmtId="0" fontId="8" fillId="0" borderId="3" xfId="1" applyFont="1" applyFill="1" applyBorder="1" applyAlignment="1">
      <alignment horizontal="center" vertical="top"/>
    </xf>
    <xf numFmtId="0" fontId="9" fillId="0" borderId="0" xfId="1" applyFont="1" applyFill="1" applyAlignment="1">
      <alignment vertical="top"/>
    </xf>
    <xf numFmtId="0" fontId="4" fillId="0" borderId="0" xfId="2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wrapText="1"/>
    </xf>
    <xf numFmtId="0" fontId="8" fillId="0" borderId="0" xfId="1" applyFont="1" applyFill="1" applyAlignment="1">
      <alignment vertical="top" wrapText="1"/>
    </xf>
    <xf numFmtId="0" fontId="9" fillId="0" borderId="3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9" fillId="0" borderId="3" xfId="1" applyFont="1" applyFill="1" applyBorder="1" applyAlignment="1">
      <alignment horizontal="center" vertical="top"/>
    </xf>
    <xf numFmtId="49" fontId="9" fillId="0" borderId="3" xfId="1" applyNumberFormat="1" applyFont="1" applyFill="1" applyBorder="1" applyAlignment="1">
      <alignment horizontal="center" vertical="top"/>
    </xf>
    <xf numFmtId="0" fontId="9" fillId="0" borderId="3" xfId="1" applyFont="1" applyFill="1" applyBorder="1" applyAlignment="1">
      <alignment vertical="top" wrapText="1"/>
    </xf>
    <xf numFmtId="0" fontId="9" fillId="0" borderId="3" xfId="1" applyFont="1" applyFill="1" applyBorder="1" applyAlignment="1">
      <alignment horizontal="right" vertical="top"/>
    </xf>
    <xf numFmtId="164" fontId="8" fillId="0" borderId="3" xfId="1" applyNumberFormat="1" applyFont="1" applyFill="1" applyBorder="1" applyAlignment="1">
      <alignment vertical="top"/>
    </xf>
    <xf numFmtId="0" fontId="9" fillId="0" borderId="4" xfId="1" applyFont="1" applyFill="1" applyBorder="1" applyAlignment="1">
      <alignment vertical="top"/>
    </xf>
    <xf numFmtId="0" fontId="4" fillId="0" borderId="5" xfId="2" applyFont="1" applyFill="1" applyBorder="1" applyAlignment="1">
      <alignment horizontal="right" vertical="top"/>
    </xf>
    <xf numFmtId="0" fontId="4" fillId="0" borderId="6" xfId="2" applyFont="1" applyFill="1" applyBorder="1" applyAlignment="1">
      <alignment horizontal="right" vertical="top"/>
    </xf>
    <xf numFmtId="165" fontId="8" fillId="0" borderId="0" xfId="1" applyNumberFormat="1" applyFont="1" applyFill="1" applyAlignment="1">
      <alignment vertical="top"/>
    </xf>
    <xf numFmtId="164" fontId="8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center" vertical="top"/>
    </xf>
    <xf numFmtId="49" fontId="8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vertical="top"/>
    </xf>
    <xf numFmtId="49" fontId="8" fillId="0" borderId="3" xfId="1" applyNumberFormat="1" applyFont="1" applyFill="1" applyBorder="1" applyAlignment="1">
      <alignment horizontal="center" vertical="top"/>
    </xf>
    <xf numFmtId="0" fontId="8" fillId="0" borderId="3" xfId="1" applyFont="1" applyFill="1" applyBorder="1" applyAlignment="1">
      <alignment vertical="top" wrapText="1"/>
    </xf>
    <xf numFmtId="0" fontId="8" fillId="0" borderId="3" xfId="1" applyFont="1" applyFill="1" applyBorder="1" applyAlignment="1">
      <alignment horizontal="right" vertical="top"/>
    </xf>
    <xf numFmtId="0" fontId="8" fillId="0" borderId="4" xfId="1" applyFont="1" applyFill="1" applyBorder="1" applyAlignment="1">
      <alignment vertical="top"/>
    </xf>
    <xf numFmtId="0" fontId="8" fillId="0" borderId="3" xfId="3" applyNumberFormat="1" applyFont="1" applyFill="1" applyBorder="1" applyAlignment="1">
      <alignment horizontal="right" vertical="top"/>
    </xf>
    <xf numFmtId="0" fontId="8" fillId="0" borderId="3" xfId="3" applyNumberFormat="1" applyFont="1" applyFill="1" applyBorder="1" applyAlignment="1">
      <alignment vertical="top"/>
    </xf>
    <xf numFmtId="0" fontId="8" fillId="0" borderId="4" xfId="3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>
      <alignment vertical="top"/>
    </xf>
    <xf numFmtId="164" fontId="8" fillId="0" borderId="3" xfId="1" applyNumberFormat="1" applyFont="1" applyFill="1" applyBorder="1" applyProtection="1">
      <protection locked="0"/>
    </xf>
    <xf numFmtId="0" fontId="8" fillId="0" borderId="3" xfId="1" applyNumberFormat="1" applyFont="1" applyFill="1" applyBorder="1" applyAlignment="1" applyProtection="1">
      <alignment wrapText="1"/>
      <protection locked="0"/>
    </xf>
    <xf numFmtId="164" fontId="7" fillId="0" borderId="3" xfId="2" applyNumberFormat="1" applyFont="1" applyFill="1" applyBorder="1" applyAlignment="1">
      <alignment horizontal="right" vertical="top"/>
    </xf>
    <xf numFmtId="164" fontId="8" fillId="0" borderId="3" xfId="1" applyNumberFormat="1" applyFont="1" applyFill="1" applyBorder="1"/>
    <xf numFmtId="0" fontId="8" fillId="0" borderId="5" xfId="1" applyFont="1" applyFill="1" applyBorder="1" applyAlignment="1">
      <alignment horizontal="center" vertical="top"/>
    </xf>
    <xf numFmtId="165" fontId="8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horizontal="center" vertical="top"/>
    </xf>
    <xf numFmtId="49" fontId="8" fillId="0" borderId="7" xfId="1" applyNumberFormat="1" applyFont="1" applyFill="1" applyBorder="1" applyAlignment="1">
      <alignment horizontal="center" vertical="top"/>
    </xf>
    <xf numFmtId="0" fontId="8" fillId="0" borderId="7" xfId="1" applyFont="1" applyFill="1" applyBorder="1" applyAlignment="1">
      <alignment vertical="top"/>
    </xf>
    <xf numFmtId="0" fontId="8" fillId="0" borderId="7" xfId="1" applyFont="1" applyFill="1" applyBorder="1" applyAlignment="1">
      <alignment vertical="top" wrapText="1"/>
    </xf>
    <xf numFmtId="0" fontId="8" fillId="0" borderId="7" xfId="1" applyFont="1" applyFill="1" applyBorder="1" applyAlignment="1">
      <alignment horizontal="right" vertical="top"/>
    </xf>
    <xf numFmtId="164" fontId="8" fillId="0" borderId="7" xfId="2" applyNumberFormat="1" applyFont="1" applyFill="1" applyBorder="1" applyAlignment="1">
      <alignment horizontal="right" vertical="top"/>
    </xf>
    <xf numFmtId="164" fontId="8" fillId="0" borderId="7" xfId="1" applyNumberFormat="1" applyFont="1" applyFill="1" applyBorder="1" applyAlignment="1">
      <alignment vertical="top"/>
    </xf>
    <xf numFmtId="166" fontId="8" fillId="0" borderId="0" xfId="3" applyNumberFormat="1" applyFont="1" applyFill="1" applyBorder="1" applyAlignment="1">
      <alignment vertical="top"/>
    </xf>
    <xf numFmtId="44" fontId="8" fillId="0" borderId="0" xfId="4" applyFont="1" applyFill="1" applyBorder="1" applyAlignment="1">
      <alignment vertical="top"/>
    </xf>
    <xf numFmtId="166" fontId="8" fillId="0" borderId="0" xfId="3" applyNumberFormat="1" applyFont="1" applyFill="1" applyAlignment="1">
      <alignment vertical="top"/>
    </xf>
    <xf numFmtId="44" fontId="8" fillId="0" borderId="0" xfId="4" applyFont="1" applyFill="1" applyAlignment="1">
      <alignment vertical="top"/>
    </xf>
    <xf numFmtId="165" fontId="8" fillId="0" borderId="7" xfId="2" applyNumberFormat="1" applyFont="1" applyFill="1" applyBorder="1" applyAlignment="1">
      <alignment horizontal="right" vertical="top"/>
    </xf>
    <xf numFmtId="165" fontId="8" fillId="0" borderId="7" xfId="1" applyNumberFormat="1" applyFont="1" applyFill="1" applyBorder="1" applyAlignment="1">
      <alignment vertical="top"/>
    </xf>
    <xf numFmtId="0" fontId="7" fillId="0" borderId="7" xfId="1" applyFont="1" applyFill="1" applyBorder="1" applyAlignment="1">
      <alignment horizontal="center" vertical="top"/>
    </xf>
    <xf numFmtId="0" fontId="7" fillId="0" borderId="7" xfId="1" applyFont="1" applyFill="1" applyBorder="1" applyAlignment="1">
      <alignment vertical="top"/>
    </xf>
    <xf numFmtId="0" fontId="7" fillId="0" borderId="7" xfId="1" applyFont="1" applyFill="1" applyBorder="1" applyAlignment="1">
      <alignment vertical="top" wrapText="1"/>
    </xf>
    <xf numFmtId="0" fontId="7" fillId="0" borderId="7" xfId="1" applyFont="1" applyFill="1" applyBorder="1" applyAlignment="1">
      <alignment horizontal="right" vertical="top"/>
    </xf>
    <xf numFmtId="165" fontId="7" fillId="0" borderId="7" xfId="2" applyNumberFormat="1" applyFont="1" applyFill="1" applyBorder="1" applyAlignment="1">
      <alignment horizontal="right" vertical="top"/>
    </xf>
    <xf numFmtId="3" fontId="7" fillId="0" borderId="0" xfId="1" applyNumberFormat="1" applyFont="1" applyFill="1" applyBorder="1" applyAlignment="1">
      <alignment vertical="top"/>
    </xf>
    <xf numFmtId="0" fontId="8" fillId="0" borderId="0" xfId="1" applyFont="1" applyFill="1" applyAlignment="1">
      <alignment horizontal="center" vertical="top"/>
    </xf>
    <xf numFmtId="49" fontId="8" fillId="0" borderId="0" xfId="1" applyNumberFormat="1" applyFont="1" applyFill="1" applyAlignment="1">
      <alignment horizontal="center" vertical="top"/>
    </xf>
    <xf numFmtId="0" fontId="8" fillId="0" borderId="0" xfId="1" applyFont="1" applyFill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8" fillId="0" borderId="0" xfId="5" applyFont="1" applyAlignment="1">
      <alignment horizontal="left"/>
    </xf>
    <xf numFmtId="0" fontId="8" fillId="0" borderId="0" xfId="5" applyFont="1"/>
    <xf numFmtId="0" fontId="8" fillId="0" borderId="0" xfId="5" applyFont="1" applyAlignment="1">
      <alignment horizontal="center"/>
    </xf>
    <xf numFmtId="0" fontId="7" fillId="0" borderId="0" xfId="5" applyFont="1"/>
    <xf numFmtId="166" fontId="4" fillId="0" borderId="0" xfId="3" applyNumberFormat="1" applyFont="1"/>
    <xf numFmtId="0" fontId="8" fillId="0" borderId="0" xfId="5" applyFont="1" applyBorder="1"/>
    <xf numFmtId="0" fontId="8" fillId="0" borderId="8" xfId="5" applyFont="1" applyBorder="1" applyAlignment="1">
      <alignment horizontal="center"/>
    </xf>
    <xf numFmtId="0" fontId="8" fillId="0" borderId="9" xfId="5" applyFont="1" applyBorder="1" applyAlignment="1">
      <alignment horizontal="center"/>
    </xf>
    <xf numFmtId="0" fontId="8" fillId="0" borderId="10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166" fontId="4" fillId="0" borderId="11" xfId="3" applyNumberFormat="1" applyFont="1" applyBorder="1" applyAlignment="1">
      <alignment horizontal="center"/>
    </xf>
    <xf numFmtId="167" fontId="8" fillId="0" borderId="12" xfId="4" applyNumberFormat="1" applyFont="1" applyBorder="1" applyAlignment="1">
      <alignment horizontal="center"/>
    </xf>
    <xf numFmtId="166" fontId="4" fillId="0" borderId="8" xfId="3" applyNumberFormat="1" applyFont="1" applyBorder="1" applyAlignment="1">
      <alignment horizontal="center"/>
    </xf>
    <xf numFmtId="0" fontId="8" fillId="0" borderId="13" xfId="5" applyFont="1" applyBorder="1" applyAlignment="1">
      <alignment horizontal="center"/>
    </xf>
    <xf numFmtId="0" fontId="8" fillId="0" borderId="14" xfId="5" applyFont="1" applyBorder="1" applyAlignment="1">
      <alignment horizontal="center"/>
    </xf>
    <xf numFmtId="0" fontId="8" fillId="0" borderId="15" xfId="5" applyFont="1" applyBorder="1" applyAlignment="1">
      <alignment horizontal="center"/>
    </xf>
    <xf numFmtId="0" fontId="8" fillId="0" borderId="16" xfId="5" applyFont="1" applyBorder="1" applyAlignment="1">
      <alignment horizontal="center"/>
    </xf>
    <xf numFmtId="166" fontId="4" fillId="0" borderId="16" xfId="3" applyNumberFormat="1" applyFont="1" applyBorder="1" applyAlignment="1">
      <alignment horizontal="center"/>
    </xf>
    <xf numFmtId="167" fontId="8" fillId="0" borderId="17" xfId="4" applyNumberFormat="1" applyFont="1" applyBorder="1" applyAlignment="1">
      <alignment horizontal="center"/>
    </xf>
    <xf numFmtId="166" fontId="4" fillId="0" borderId="13" xfId="3" applyNumberFormat="1" applyFont="1" applyBorder="1" applyAlignment="1">
      <alignment horizontal="center"/>
    </xf>
    <xf numFmtId="0" fontId="8" fillId="0" borderId="0" xfId="5" applyFont="1" applyFill="1" applyAlignment="1">
      <alignment horizontal="center"/>
    </xf>
    <xf numFmtId="0" fontId="8" fillId="0" borderId="0" xfId="5" applyFont="1" applyFill="1"/>
    <xf numFmtId="0" fontId="8" fillId="0" borderId="0" xfId="5" applyFont="1" applyFill="1" applyBorder="1"/>
    <xf numFmtId="166" fontId="4" fillId="0" borderId="0" xfId="3" applyNumberFormat="1" applyFont="1" applyFill="1"/>
    <xf numFmtId="167" fontId="8" fillId="0" borderId="0" xfId="4" applyNumberFormat="1" applyFont="1" applyFill="1"/>
    <xf numFmtId="166" fontId="8" fillId="0" borderId="0" xfId="3" applyNumberFormat="1" applyFont="1"/>
    <xf numFmtId="168" fontId="8" fillId="0" borderId="0" xfId="4" applyNumberFormat="1" applyFont="1"/>
    <xf numFmtId="166" fontId="8" fillId="0" borderId="0" xfId="3" applyNumberFormat="1" applyFont="1" applyFill="1"/>
    <xf numFmtId="168" fontId="8" fillId="0" borderId="0" xfId="4" applyNumberFormat="1" applyFont="1" applyFill="1"/>
    <xf numFmtId="168" fontId="8" fillId="0" borderId="0" xfId="4" applyNumberFormat="1" applyFont="1" applyAlignment="1">
      <alignment horizontal="center"/>
    </xf>
    <xf numFmtId="168" fontId="4" fillId="0" borderId="0" xfId="4" applyNumberFormat="1" applyFont="1"/>
    <xf numFmtId="168" fontId="4" fillId="0" borderId="0" xfId="4" applyNumberFormat="1" applyFont="1" applyAlignment="1">
      <alignment horizontal="center"/>
    </xf>
    <xf numFmtId="166" fontId="4" fillId="0" borderId="0" xfId="3" applyNumberFormat="1" applyFont="1" applyFill="1" applyAlignment="1">
      <alignment horizontal="right"/>
    </xf>
    <xf numFmtId="168" fontId="8" fillId="0" borderId="0" xfId="5" applyNumberFormat="1" applyFont="1" applyFill="1"/>
    <xf numFmtId="166" fontId="4" fillId="0" borderId="0" xfId="3" applyNumberFormat="1" applyFont="1" applyAlignment="1">
      <alignment horizontal="right"/>
    </xf>
    <xf numFmtId="168" fontId="4" fillId="0" borderId="0" xfId="4" applyNumberFormat="1" applyFont="1" applyFill="1"/>
    <xf numFmtId="167" fontId="4" fillId="0" borderId="0" xfId="4" applyNumberFormat="1" applyFont="1"/>
    <xf numFmtId="8" fontId="8" fillId="0" borderId="0" xfId="5" applyNumberFormat="1" applyFont="1"/>
    <xf numFmtId="0" fontId="8" fillId="0" borderId="0" xfId="5" applyFont="1" applyAlignment="1">
      <alignment shrinkToFit="1"/>
    </xf>
    <xf numFmtId="169" fontId="8" fillId="0" borderId="0" xfId="5" applyNumberFormat="1" applyFont="1" applyAlignment="1">
      <alignment horizontal="left"/>
    </xf>
    <xf numFmtId="166" fontId="4" fillId="0" borderId="0" xfId="3" applyNumberFormat="1" applyFont="1" applyAlignment="1">
      <alignment horizontal="center"/>
    </xf>
    <xf numFmtId="170" fontId="8" fillId="0" borderId="0" xfId="5" applyNumberFormat="1" applyFont="1"/>
    <xf numFmtId="169" fontId="13" fillId="0" borderId="0" xfId="6" applyNumberFormat="1" applyFont="1" applyAlignment="1" applyProtection="1">
      <alignment horizontal="left"/>
    </xf>
    <xf numFmtId="0" fontId="8" fillId="2" borderId="0" xfId="5" applyFont="1" applyFill="1"/>
    <xf numFmtId="0" fontId="8" fillId="2" borderId="0" xfId="5" applyFont="1" applyFill="1" applyAlignment="1">
      <alignment horizontal="center"/>
    </xf>
    <xf numFmtId="170" fontId="8" fillId="2" borderId="0" xfId="5" applyNumberFormat="1" applyFont="1" applyFill="1" applyAlignment="1">
      <alignment horizontal="center"/>
    </xf>
    <xf numFmtId="166" fontId="4" fillId="2" borderId="0" xfId="3" applyNumberFormat="1" applyFont="1" applyFill="1"/>
    <xf numFmtId="3" fontId="8" fillId="0" borderId="18" xfId="5" applyNumberFormat="1" applyFont="1" applyBorder="1" applyAlignment="1">
      <alignment horizontal="center"/>
    </xf>
    <xf numFmtId="0" fontId="8" fillId="0" borderId="18" xfId="5" applyFont="1" applyBorder="1" applyAlignment="1">
      <alignment horizontal="center"/>
    </xf>
    <xf numFmtId="166" fontId="4" fillId="0" borderId="18" xfId="3" applyNumberFormat="1" applyFont="1" applyBorder="1"/>
    <xf numFmtId="167" fontId="4" fillId="0" borderId="18" xfId="4" applyNumberFormat="1" applyFont="1" applyBorder="1"/>
    <xf numFmtId="43" fontId="8" fillId="0" borderId="0" xfId="7" applyFont="1" applyAlignment="1">
      <alignment horizontal="center"/>
    </xf>
    <xf numFmtId="0" fontId="4" fillId="0" borderId="0" xfId="2" applyFont="1" applyFill="1" applyBorder="1" applyAlignment="1">
      <alignment horizontal="center" vertical="top"/>
    </xf>
    <xf numFmtId="0" fontId="8" fillId="3" borderId="0" xfId="5" applyFont="1" applyFill="1" applyAlignment="1">
      <alignment horizontal="center"/>
    </xf>
    <xf numFmtId="0" fontId="8" fillId="3" borderId="0" xfId="5" applyFont="1" applyFill="1"/>
    <xf numFmtId="166" fontId="4" fillId="3" borderId="0" xfId="3" applyNumberFormat="1" applyFont="1" applyFill="1"/>
    <xf numFmtId="8" fontId="8" fillId="3" borderId="0" xfId="5" applyNumberFormat="1" applyFont="1" applyFill="1"/>
    <xf numFmtId="166" fontId="4" fillId="3" borderId="0" xfId="3" applyNumberFormat="1" applyFont="1" applyFill="1" applyAlignment="1">
      <alignment horizontal="right"/>
    </xf>
    <xf numFmtId="168" fontId="8" fillId="3" borderId="0" xfId="5" applyNumberFormat="1" applyFont="1" applyFill="1"/>
    <xf numFmtId="168" fontId="4" fillId="3" borderId="0" xfId="4" applyNumberFormat="1" applyFont="1" applyFill="1"/>
    <xf numFmtId="0" fontId="7" fillId="3" borderId="0" xfId="5" applyFont="1" applyFill="1" applyAlignment="1">
      <alignment horizontal="center"/>
    </xf>
    <xf numFmtId="0" fontId="8" fillId="0" borderId="7" xfId="1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center" vertical="top" wrapText="1"/>
    </xf>
    <xf numFmtId="0" fontId="8" fillId="0" borderId="0" xfId="2" applyNumberFormat="1" applyFont="1" applyFill="1" applyBorder="1" applyAlignment="1">
      <alignment horizontal="right" vertical="top"/>
    </xf>
    <xf numFmtId="49" fontId="8" fillId="0" borderId="19" xfId="1" applyNumberFormat="1" applyFont="1" applyFill="1" applyBorder="1" applyAlignment="1">
      <alignment horizontal="center" vertical="top"/>
    </xf>
    <xf numFmtId="0" fontId="8" fillId="0" borderId="21" xfId="1" applyFont="1" applyFill="1" applyBorder="1" applyAlignment="1">
      <alignment vertical="top"/>
    </xf>
    <xf numFmtId="0" fontId="8" fillId="0" borderId="19" xfId="1" applyFont="1" applyFill="1" applyBorder="1" applyAlignment="1">
      <alignment vertical="top" wrapText="1"/>
    </xf>
    <xf numFmtId="0" fontId="8" fillId="0" borderId="22" xfId="1" applyFont="1" applyFill="1" applyBorder="1" applyAlignment="1">
      <alignment vertical="top" wrapText="1"/>
    </xf>
    <xf numFmtId="0" fontId="8" fillId="0" borderId="20" xfId="1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left" wrapText="1"/>
    </xf>
    <xf numFmtId="0" fontId="17" fillId="0" borderId="23" xfId="0" applyFont="1" applyFill="1" applyBorder="1" applyAlignment="1">
      <alignment horizontal="left" wrapText="1"/>
    </xf>
    <xf numFmtId="165" fontId="8" fillId="0" borderId="19" xfId="2" applyNumberFormat="1" applyFont="1" applyFill="1" applyBorder="1" applyAlignment="1">
      <alignment horizontal="right" vertical="top"/>
    </xf>
    <xf numFmtId="0" fontId="8" fillId="0" borderId="20" xfId="1" applyFont="1" applyFill="1" applyBorder="1" applyAlignment="1">
      <alignment vertical="top"/>
    </xf>
    <xf numFmtId="0" fontId="4" fillId="0" borderId="7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right" wrapText="1"/>
    </xf>
    <xf numFmtId="0" fontId="8" fillId="0" borderId="19" xfId="1" applyFont="1" applyFill="1" applyBorder="1" applyAlignment="1">
      <alignment vertical="top"/>
    </xf>
    <xf numFmtId="0" fontId="8" fillId="0" borderId="20" xfId="1" applyFont="1" applyFill="1" applyBorder="1" applyAlignment="1">
      <alignment horizontal="center" vertical="top"/>
    </xf>
    <xf numFmtId="49" fontId="7" fillId="0" borderId="21" xfId="1" applyNumberFormat="1" applyFont="1" applyFill="1" applyBorder="1" applyAlignment="1">
      <alignment horizontal="center" vertical="top"/>
    </xf>
    <xf numFmtId="166" fontId="7" fillId="0" borderId="21" xfId="7" applyNumberFormat="1" applyFont="1" applyFill="1" applyBorder="1" applyAlignment="1">
      <alignment vertical="top"/>
    </xf>
    <xf numFmtId="49" fontId="8" fillId="0" borderId="21" xfId="1" applyNumberFormat="1" applyFont="1" applyFill="1" applyBorder="1" applyAlignment="1">
      <alignment horizontal="center" vertical="top"/>
    </xf>
    <xf numFmtId="0" fontId="17" fillId="0" borderId="21" xfId="0" applyFont="1" applyFill="1" applyBorder="1" applyAlignment="1">
      <alignment horizontal="left" wrapText="1"/>
    </xf>
    <xf numFmtId="0" fontId="4" fillId="4" borderId="21" xfId="0" applyNumberFormat="1" applyFont="1" applyFill="1" applyBorder="1" applyAlignment="1">
      <alignment horizontal="right"/>
    </xf>
    <xf numFmtId="0" fontId="4" fillId="4" borderId="21" xfId="0" applyNumberFormat="1" applyFont="1" applyFill="1" applyBorder="1" applyAlignment="1">
      <alignment horizontal="right" wrapText="1"/>
    </xf>
    <xf numFmtId="0" fontId="17" fillId="0" borderId="24" xfId="0" applyFont="1" applyFill="1" applyBorder="1" applyAlignment="1">
      <alignment horizontal="left" wrapText="1"/>
    </xf>
    <xf numFmtId="0" fontId="17" fillId="0" borderId="19" xfId="0" applyFont="1" applyFill="1" applyBorder="1" applyAlignment="1">
      <alignment horizontal="left" wrapText="1"/>
    </xf>
    <xf numFmtId="0" fontId="8" fillId="0" borderId="25" xfId="1" applyFont="1" applyFill="1" applyBorder="1" applyAlignment="1">
      <alignment vertical="top" wrapText="1"/>
    </xf>
    <xf numFmtId="0" fontId="8" fillId="0" borderId="26" xfId="1" applyFont="1" applyFill="1" applyBorder="1" applyAlignment="1">
      <alignment horizontal="right" vertical="top"/>
    </xf>
    <xf numFmtId="165" fontId="8" fillId="0" borderId="21" xfId="2" applyNumberFormat="1" applyFont="1" applyFill="1" applyBorder="1" applyAlignment="1">
      <alignment horizontal="right" vertical="top"/>
    </xf>
    <xf numFmtId="169" fontId="8" fillId="0" borderId="0" xfId="5" applyNumberFormat="1" applyFont="1" applyFill="1" applyAlignment="1">
      <alignment horizontal="left"/>
    </xf>
    <xf numFmtId="0" fontId="8" fillId="0" borderId="0" xfId="0" applyFont="1"/>
    <xf numFmtId="0" fontId="8" fillId="0" borderId="7" xfId="1" applyFont="1" applyFill="1" applyBorder="1" applyAlignment="1">
      <alignment horizontal="center"/>
    </xf>
    <xf numFmtId="49" fontId="8" fillId="0" borderId="21" xfId="1" applyNumberFormat="1" applyFont="1" applyFill="1" applyBorder="1" applyAlignment="1">
      <alignment horizontal="center"/>
    </xf>
    <xf numFmtId="0" fontId="8" fillId="0" borderId="25" xfId="1" applyFont="1" applyFill="1" applyBorder="1" applyAlignment="1">
      <alignment wrapText="1"/>
    </xf>
    <xf numFmtId="0" fontId="8" fillId="0" borderId="26" xfId="1" applyFont="1" applyFill="1" applyBorder="1" applyAlignment="1">
      <alignment horizontal="right"/>
    </xf>
    <xf numFmtId="0" fontId="8" fillId="0" borderId="21" xfId="1" applyFont="1" applyFill="1" applyBorder="1" applyAlignment="1"/>
    <xf numFmtId="165" fontId="8" fillId="0" borderId="21" xfId="2" applyNumberFormat="1" applyFont="1" applyFill="1" applyBorder="1" applyAlignment="1">
      <alignment horizontal="right"/>
    </xf>
    <xf numFmtId="165" fontId="8" fillId="0" borderId="19" xfId="2" applyNumberFormat="1" applyFont="1" applyFill="1" applyBorder="1" applyAlignment="1">
      <alignment horizontal="right"/>
    </xf>
    <xf numFmtId="0" fontId="8" fillId="0" borderId="2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/>
    <xf numFmtId="0" fontId="8" fillId="0" borderId="0" xfId="1" applyFont="1" applyFill="1" applyAlignment="1"/>
    <xf numFmtId="166" fontId="4" fillId="0" borderId="0" xfId="3" applyNumberFormat="1" applyFont="1" applyAlignment="1">
      <alignment horizontal="center" vertical="center"/>
    </xf>
    <xf numFmtId="0" fontId="1" fillId="0" borderId="0" xfId="38" applyBorder="1"/>
    <xf numFmtId="0" fontId="1" fillId="0" borderId="0" xfId="38"/>
    <xf numFmtId="0" fontId="26" fillId="0" borderId="33" xfId="38" applyFont="1" applyBorder="1" applyAlignment="1">
      <alignment horizontal="center" wrapText="1"/>
    </xf>
    <xf numFmtId="0" fontId="26" fillId="0" borderId="31" xfId="38" applyFont="1" applyBorder="1" applyAlignment="1">
      <alignment horizontal="center" wrapText="1"/>
    </xf>
    <xf numFmtId="0" fontId="25" fillId="0" borderId="38" xfId="38" applyFont="1" applyFill="1" applyBorder="1" applyAlignment="1">
      <alignment horizontal="center" wrapText="1"/>
    </xf>
    <xf numFmtId="0" fontId="25" fillId="0" borderId="37" xfId="38" applyFont="1" applyFill="1" applyBorder="1" applyAlignment="1">
      <alignment horizontal="center" wrapText="1"/>
    </xf>
    <xf numFmtId="0" fontId="29" fillId="0" borderId="39" xfId="38" applyFont="1" applyFill="1" applyBorder="1" applyAlignment="1">
      <alignment horizontal="center"/>
    </xf>
    <xf numFmtId="1" fontId="29" fillId="0" borderId="39" xfId="38" applyNumberFormat="1" applyFont="1" applyFill="1" applyBorder="1" applyAlignment="1">
      <alignment horizontal="center"/>
    </xf>
    <xf numFmtId="168" fontId="29" fillId="0" borderId="39" xfId="38" applyNumberFormat="1" applyFont="1" applyFill="1" applyBorder="1" applyAlignment="1">
      <alignment horizontal="center"/>
    </xf>
    <xf numFmtId="168" fontId="29" fillId="0" borderId="39" xfId="38" applyNumberFormat="1" applyFont="1" applyFill="1" applyBorder="1" applyAlignment="1" applyProtection="1">
      <protection locked="0"/>
    </xf>
    <xf numFmtId="168" fontId="29" fillId="0" borderId="40" xfId="38" applyNumberFormat="1" applyFont="1" applyFill="1" applyBorder="1" applyAlignment="1">
      <alignment horizontal="center"/>
    </xf>
    <xf numFmtId="0" fontId="29" fillId="0" borderId="41" xfId="38" applyFont="1" applyFill="1" applyBorder="1" applyAlignment="1">
      <alignment horizontal="left" wrapText="1"/>
    </xf>
    <xf numFmtId="0" fontId="29" fillId="0" borderId="42" xfId="38" applyFont="1" applyFill="1" applyBorder="1" applyAlignment="1">
      <alignment horizontal="center"/>
    </xf>
    <xf numFmtId="0" fontId="25" fillId="0" borderId="42" xfId="38" applyFont="1" applyFill="1" applyBorder="1" applyAlignment="1">
      <alignment horizontal="center"/>
    </xf>
    <xf numFmtId="3" fontId="25" fillId="0" borderId="42" xfId="38" applyNumberFormat="1" applyFont="1" applyFill="1" applyBorder="1" applyAlignment="1">
      <alignment horizontal="center"/>
    </xf>
    <xf numFmtId="168" fontId="25" fillId="0" borderId="42" xfId="38" applyNumberFormat="1" applyFont="1" applyFill="1" applyBorder="1" applyAlignment="1">
      <alignment horizontal="center"/>
    </xf>
    <xf numFmtId="168" fontId="29" fillId="0" borderId="43" xfId="38" applyNumberFormat="1" applyFont="1" applyFill="1" applyBorder="1" applyAlignment="1">
      <alignment horizontal="center"/>
    </xf>
    <xf numFmtId="0" fontId="29" fillId="0" borderId="0" xfId="38" applyFont="1" applyFill="1" applyBorder="1" applyAlignment="1">
      <alignment horizontal="left" wrapText="1"/>
    </xf>
    <xf numFmtId="0" fontId="29" fillId="0" borderId="0" xfId="38" applyFont="1" applyFill="1" applyBorder="1" applyAlignment="1">
      <alignment horizontal="center"/>
    </xf>
    <xf numFmtId="0" fontId="25" fillId="0" borderId="0" xfId="38" applyFont="1" applyFill="1" applyBorder="1" applyAlignment="1">
      <alignment horizontal="center"/>
    </xf>
    <xf numFmtId="168" fontId="25" fillId="0" borderId="0" xfId="38" applyNumberFormat="1" applyFont="1" applyFill="1" applyBorder="1" applyAlignment="1">
      <alignment horizontal="center"/>
    </xf>
    <xf numFmtId="168" fontId="29" fillId="0" borderId="0" xfId="38" applyNumberFormat="1" applyFont="1" applyFill="1" applyBorder="1"/>
    <xf numFmtId="168" fontId="29" fillId="0" borderId="0" xfId="38" applyNumberFormat="1" applyFont="1" applyFill="1" applyBorder="1" applyAlignment="1">
      <alignment horizontal="center"/>
    </xf>
    <xf numFmtId="0" fontId="29" fillId="0" borderId="0" xfId="38" applyFont="1" applyFill="1" applyBorder="1" applyAlignment="1">
      <alignment horizontal="center" wrapText="1"/>
    </xf>
    <xf numFmtId="3" fontId="29" fillId="0" borderId="0" xfId="38" applyNumberFormat="1" applyFont="1" applyFill="1" applyBorder="1" applyAlignment="1">
      <alignment horizontal="center" wrapText="1"/>
    </xf>
    <xf numFmtId="44" fontId="29" fillId="0" borderId="0" xfId="39" applyFont="1" applyFill="1" applyBorder="1" applyAlignment="1">
      <alignment horizontal="center"/>
    </xf>
    <xf numFmtId="44" fontId="29" fillId="0" borderId="0" xfId="39" applyNumberFormat="1" applyFont="1" applyFill="1" applyBorder="1" applyAlignment="1">
      <alignment horizontal="center"/>
    </xf>
    <xf numFmtId="44" fontId="29" fillId="0" borderId="0" xfId="38" applyNumberFormat="1" applyFont="1" applyFill="1" applyBorder="1"/>
    <xf numFmtId="0" fontId="25" fillId="0" borderId="39" xfId="38" applyFont="1" applyFill="1" applyBorder="1" applyAlignment="1">
      <alignment horizontal="center" wrapText="1"/>
    </xf>
    <xf numFmtId="0" fontId="29" fillId="0" borderId="48" xfId="38" applyFont="1" applyFill="1" applyBorder="1" applyAlignment="1">
      <alignment wrapText="1"/>
    </xf>
    <xf numFmtId="0" fontId="29" fillId="0" borderId="49" xfId="38" applyFont="1" applyFill="1" applyBorder="1" applyAlignment="1">
      <alignment horizontal="center"/>
    </xf>
    <xf numFmtId="1" fontId="29" fillId="0" borderId="49" xfId="38" applyNumberFormat="1" applyFont="1" applyFill="1" applyBorder="1" applyAlignment="1">
      <alignment horizontal="center"/>
    </xf>
    <xf numFmtId="0" fontId="29" fillId="0" borderId="49" xfId="38" applyFont="1" applyFill="1" applyBorder="1" applyAlignment="1">
      <alignment horizontal="center" wrapText="1"/>
    </xf>
    <xf numFmtId="44" fontId="29" fillId="0" borderId="49" xfId="39" applyFont="1" applyFill="1" applyBorder="1" applyAlignment="1">
      <alignment horizontal="center" wrapText="1"/>
    </xf>
    <xf numFmtId="168" fontId="29" fillId="0" borderId="49" xfId="38" applyNumberFormat="1" applyFont="1" applyFill="1" applyBorder="1" applyAlignment="1">
      <alignment horizontal="center"/>
    </xf>
    <xf numFmtId="44" fontId="29" fillId="0" borderId="50" xfId="39" applyFont="1" applyFill="1" applyBorder="1" applyAlignment="1">
      <alignment horizontal="center" wrapText="1"/>
    </xf>
    <xf numFmtId="0" fontId="29" fillId="0" borderId="36" xfId="38" applyFont="1" applyFill="1" applyBorder="1" applyAlignment="1" applyProtection="1">
      <alignment wrapText="1"/>
      <protection locked="0"/>
    </xf>
    <xf numFmtId="0" fontId="29" fillId="0" borderId="39" xfId="38" applyFont="1" applyFill="1" applyBorder="1" applyAlignment="1" applyProtection="1">
      <alignment horizontal="center"/>
      <protection locked="0"/>
    </xf>
    <xf numFmtId="0" fontId="29" fillId="0" borderId="39" xfId="38" applyFont="1" applyFill="1" applyBorder="1" applyAlignment="1" applyProtection="1">
      <alignment horizontal="center" wrapText="1"/>
      <protection locked="0"/>
    </xf>
    <xf numFmtId="44" fontId="29" fillId="0" borderId="39" xfId="39" applyFont="1" applyFill="1" applyBorder="1" applyAlignment="1">
      <alignment horizontal="center"/>
    </xf>
    <xf numFmtId="44" fontId="29" fillId="0" borderId="39" xfId="39" applyNumberFormat="1" applyFont="1" applyFill="1" applyBorder="1" applyAlignment="1" applyProtection="1">
      <alignment horizontal="center"/>
      <protection locked="0"/>
    </xf>
    <xf numFmtId="44" fontId="29" fillId="0" borderId="40" xfId="39" applyFont="1" applyFill="1" applyBorder="1" applyAlignment="1" applyProtection="1">
      <alignment horizontal="center"/>
      <protection locked="0"/>
    </xf>
    <xf numFmtId="0" fontId="29" fillId="0" borderId="39" xfId="38" applyFont="1" applyFill="1" applyBorder="1" applyAlignment="1">
      <alignment horizontal="center" wrapText="1"/>
    </xf>
    <xf numFmtId="44" fontId="29" fillId="0" borderId="39" xfId="39" applyFont="1" applyFill="1" applyBorder="1" applyAlignment="1">
      <alignment horizontal="center" wrapText="1"/>
    </xf>
    <xf numFmtId="44" fontId="29" fillId="0" borderId="40" xfId="39" applyFont="1" applyFill="1" applyBorder="1" applyAlignment="1">
      <alignment horizontal="center" wrapText="1"/>
    </xf>
    <xf numFmtId="0" fontId="25" fillId="0" borderId="41" xfId="38" applyFont="1" applyFill="1" applyBorder="1" applyAlignment="1">
      <alignment horizontal="center"/>
    </xf>
    <xf numFmtId="0" fontId="29" fillId="0" borderId="40" xfId="38" applyFont="1" applyFill="1" applyBorder="1" applyAlignment="1">
      <alignment horizontal="center"/>
    </xf>
    <xf numFmtId="0" fontId="25" fillId="0" borderId="52" xfId="38" applyFont="1" applyFill="1" applyBorder="1" applyAlignment="1">
      <alignment horizontal="center" wrapText="1"/>
    </xf>
    <xf numFmtId="168" fontId="25" fillId="0" borderId="42" xfId="38" applyNumberFormat="1" applyFont="1" applyFill="1" applyBorder="1"/>
    <xf numFmtId="168" fontId="25" fillId="0" borderId="43" xfId="38" applyNumberFormat="1" applyFont="1" applyFill="1" applyBorder="1" applyAlignment="1">
      <alignment horizontal="center"/>
    </xf>
    <xf numFmtId="0" fontId="7" fillId="0" borderId="0" xfId="1" applyFont="1" applyFill="1" applyAlignment="1">
      <alignment horizontal="center" vertical="top"/>
    </xf>
    <xf numFmtId="0" fontId="5" fillId="0" borderId="0" xfId="2" applyFont="1" applyFill="1" applyBorder="1" applyAlignment="1">
      <alignment horizontal="center" vertical="top" wrapText="1"/>
    </xf>
    <xf numFmtId="0" fontId="7" fillId="0" borderId="0" xfId="5" applyFont="1" applyAlignment="1">
      <alignment horizontal="center"/>
    </xf>
    <xf numFmtId="0" fontId="25" fillId="0" borderId="33" xfId="38" applyFont="1" applyFill="1" applyBorder="1" applyAlignment="1">
      <alignment horizontal="center" wrapText="1"/>
    </xf>
    <xf numFmtId="0" fontId="29" fillId="0" borderId="39" xfId="38" applyFont="1" applyFill="1" applyBorder="1" applyAlignment="1"/>
    <xf numFmtId="0" fontId="25" fillId="0" borderId="35" xfId="38" applyFont="1" applyFill="1" applyBorder="1" applyAlignment="1">
      <alignment horizontal="center" wrapText="1"/>
    </xf>
    <xf numFmtId="0" fontId="25" fillId="0" borderId="40" xfId="38" applyFont="1" applyFill="1" applyBorder="1" applyAlignment="1">
      <alignment horizontal="center"/>
    </xf>
    <xf numFmtId="0" fontId="25" fillId="0" borderId="27" xfId="38" applyFont="1" applyFill="1" applyBorder="1" applyAlignment="1">
      <alignment horizontal="center" wrapText="1"/>
    </xf>
    <xf numFmtId="0" fontId="25" fillId="0" borderId="36" xfId="38" applyFont="1" applyFill="1" applyBorder="1" applyAlignment="1">
      <alignment horizontal="center" wrapText="1"/>
    </xf>
    <xf numFmtId="0" fontId="25" fillId="0" borderId="28" xfId="38" applyFont="1" applyFill="1" applyBorder="1" applyAlignment="1">
      <alignment horizontal="center" wrapText="1"/>
    </xf>
    <xf numFmtId="0" fontId="25" fillId="0" borderId="37" xfId="38" applyFont="1" applyFill="1" applyBorder="1" applyAlignment="1">
      <alignment horizontal="center" wrapText="1"/>
    </xf>
    <xf numFmtId="0" fontId="26" fillId="0" borderId="29" xfId="38" applyFont="1" applyFill="1" applyBorder="1" applyAlignment="1">
      <alignment horizontal="center" wrapText="1"/>
    </xf>
    <xf numFmtId="0" fontId="27" fillId="0" borderId="30" xfId="38" applyFont="1" applyBorder="1" applyAlignment="1">
      <alignment horizontal="center" wrapText="1"/>
    </xf>
    <xf numFmtId="0" fontId="25" fillId="0" borderId="31" xfId="38" applyFont="1" applyFill="1" applyBorder="1" applyAlignment="1">
      <alignment horizontal="center"/>
    </xf>
    <xf numFmtId="0" fontId="25" fillId="0" borderId="28" xfId="38" applyFont="1" applyFill="1" applyBorder="1" applyAlignment="1">
      <alignment horizontal="center"/>
    </xf>
    <xf numFmtId="0" fontId="26" fillId="0" borderId="32" xfId="38" applyFont="1" applyFill="1" applyBorder="1" applyAlignment="1">
      <alignment horizontal="center" wrapText="1"/>
    </xf>
    <xf numFmtId="0" fontId="28" fillId="0" borderId="33" xfId="38" applyFont="1" applyBorder="1" applyAlignment="1">
      <alignment horizontal="center" wrapText="1"/>
    </xf>
    <xf numFmtId="0" fontId="1" fillId="0" borderId="33" xfId="38" applyBorder="1" applyAlignment="1">
      <alignment horizontal="center" wrapText="1"/>
    </xf>
    <xf numFmtId="0" fontId="25" fillId="0" borderId="31" xfId="38" applyFont="1" applyFill="1" applyBorder="1" applyAlignment="1">
      <alignment horizontal="center" wrapText="1"/>
    </xf>
    <xf numFmtId="0" fontId="25" fillId="0" borderId="38" xfId="38" applyFont="1" applyFill="1" applyBorder="1" applyAlignment="1">
      <alignment horizontal="center"/>
    </xf>
    <xf numFmtId="0" fontId="29" fillId="0" borderId="39" xfId="38" applyFont="1" applyFill="1" applyBorder="1" applyAlignment="1">
      <alignment horizontal="center" wrapText="1"/>
    </xf>
    <xf numFmtId="0" fontId="26" fillId="0" borderId="34" xfId="38" applyFont="1" applyFill="1" applyBorder="1" applyAlignment="1">
      <alignment horizontal="center" wrapText="1"/>
    </xf>
    <xf numFmtId="0" fontId="26" fillId="0" borderId="33" xfId="38" applyFont="1" applyFill="1" applyBorder="1" applyAlignment="1">
      <alignment horizontal="center" wrapText="1"/>
    </xf>
    <xf numFmtId="0" fontId="29" fillId="0" borderId="39" xfId="38" applyFont="1" applyFill="1" applyBorder="1" applyAlignment="1">
      <alignment horizontal="center"/>
    </xf>
    <xf numFmtId="0" fontId="25" fillId="0" borderId="34" xfId="38" applyFont="1" applyFill="1" applyBorder="1" applyAlignment="1">
      <alignment horizontal="center" vertical="center" wrapText="1"/>
    </xf>
    <xf numFmtId="0" fontId="1" fillId="0" borderId="33" xfId="38" applyBorder="1" applyAlignment="1">
      <alignment horizontal="center" vertical="center" wrapText="1"/>
    </xf>
    <xf numFmtId="168" fontId="25" fillId="0" borderId="33" xfId="38" applyNumberFormat="1" applyFont="1" applyFill="1" applyBorder="1" applyAlignment="1">
      <alignment horizontal="center" wrapText="1"/>
    </xf>
    <xf numFmtId="168" fontId="25" fillId="0" borderId="39" xfId="38" applyNumberFormat="1" applyFont="1" applyFill="1" applyBorder="1" applyAlignment="1">
      <alignment horizontal="center" wrapText="1"/>
    </xf>
    <xf numFmtId="0" fontId="25" fillId="0" borderId="47" xfId="38" applyFont="1" applyFill="1" applyBorder="1" applyAlignment="1">
      <alignment horizontal="center" wrapText="1"/>
    </xf>
    <xf numFmtId="0" fontId="23" fillId="0" borderId="0" xfId="38" applyFont="1" applyBorder="1" applyAlignment="1">
      <alignment horizontal="center" vertical="center" wrapText="1"/>
    </xf>
    <xf numFmtId="0" fontId="24" fillId="6" borderId="51" xfId="38" applyFont="1" applyFill="1" applyBorder="1" applyAlignment="1">
      <alignment horizontal="center"/>
    </xf>
    <xf numFmtId="0" fontId="24" fillId="6" borderId="0" xfId="38" applyFont="1" applyFill="1" applyBorder="1" applyAlignment="1">
      <alignment horizontal="center"/>
    </xf>
    <xf numFmtId="0" fontId="25" fillId="0" borderId="34" xfId="38" applyFont="1" applyFill="1" applyBorder="1" applyAlignment="1">
      <alignment horizontal="center" wrapText="1"/>
    </xf>
    <xf numFmtId="168" fontId="25" fillId="0" borderId="34" xfId="38" applyNumberFormat="1" applyFont="1" applyFill="1" applyBorder="1" applyAlignment="1">
      <alignment horizontal="center" wrapText="1"/>
    </xf>
    <xf numFmtId="0" fontId="25" fillId="0" borderId="44" xfId="38" applyFont="1" applyFill="1" applyBorder="1" applyAlignment="1">
      <alignment horizontal="center" wrapText="1"/>
    </xf>
    <xf numFmtId="0" fontId="26" fillId="0" borderId="30" xfId="38" applyFont="1" applyFill="1" applyBorder="1" applyAlignment="1">
      <alignment horizontal="center" wrapText="1"/>
    </xf>
    <xf numFmtId="0" fontId="25" fillId="0" borderId="45" xfId="38" applyFont="1" applyFill="1" applyBorder="1" applyAlignment="1">
      <alignment horizontal="center"/>
    </xf>
    <xf numFmtId="0" fontId="25" fillId="0" borderId="46" xfId="38" applyFont="1" applyFill="1" applyBorder="1" applyAlignment="1">
      <alignment horizontal="center"/>
    </xf>
  </cellXfs>
  <cellStyles count="40">
    <cellStyle name="Comma" xfId="7" builtinId="3"/>
    <cellStyle name="Comma [0] 2" xfId="9"/>
    <cellStyle name="Comma 2" xfId="3"/>
    <cellStyle name="Comma 2 2" xfId="11"/>
    <cellStyle name="Comma 2 3" xfId="12"/>
    <cellStyle name="Comma 2 4" xfId="10"/>
    <cellStyle name="Comma 3" xfId="13"/>
    <cellStyle name="Comma 4" xfId="34"/>
    <cellStyle name="Comma 6" xfId="14"/>
    <cellStyle name="Currency 2" xfId="4"/>
    <cellStyle name="Currency 2 2" xfId="15"/>
    <cellStyle name="Currency 3" xfId="35"/>
    <cellStyle name="Currency 4" xfId="39"/>
    <cellStyle name="Currency 5" xfId="16"/>
    <cellStyle name="Currency 6" xfId="17"/>
    <cellStyle name="Dezimal [0]_Compiling Utility Macros" xfId="18"/>
    <cellStyle name="Dezimal_Compiling Utility Macros" xfId="19"/>
    <cellStyle name="Hyperlink" xfId="6" builtinId="8"/>
    <cellStyle name="Hyperlink 2" xfId="36"/>
    <cellStyle name="Normal" xfId="0" builtinId="0"/>
    <cellStyle name="Normal 2" xfId="5"/>
    <cellStyle name="Normal 2 2" xfId="21"/>
    <cellStyle name="Normal 2 3" xfId="22"/>
    <cellStyle name="Normal 2 4" xfId="20"/>
    <cellStyle name="Normal 3" xfId="23"/>
    <cellStyle name="Normal 4" xfId="24"/>
    <cellStyle name="Normal 5" xfId="8"/>
    <cellStyle name="Normal 6" xfId="38"/>
    <cellStyle name="Normal 7" xfId="25"/>
    <cellStyle name="Normal_Sheet1" xfId="2"/>
    <cellStyle name="Normal_Tax Credit Projects-Listing" xfId="1"/>
    <cellStyle name="Percent 2" xfId="26"/>
    <cellStyle name="Percent 3" xfId="37"/>
    <cellStyle name="Percent 4" xfId="27"/>
    <cellStyle name="Percent 4 2" xfId="28"/>
    <cellStyle name="Percent 4 3" xfId="29"/>
    <cellStyle name="Percent 6" xfId="30"/>
    <cellStyle name="Standard_Anpassen der Amortisation" xfId="31"/>
    <cellStyle name="Währung [0]_Compiling Utility Macros" xfId="32"/>
    <cellStyle name="Währung_Compiling Utility Macros" xfId="33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112764</xdr:colOff>
      <xdr:row>1</xdr:row>
      <xdr:rowOff>8467</xdr:rowOff>
    </xdr:from>
    <xdr:to>
      <xdr:col>1</xdr:col>
      <xdr:colOff>753534</xdr:colOff>
      <xdr:row>4</xdr:row>
      <xdr:rowOff>866</xdr:rowOff>
    </xdr:to>
    <xdr:pic>
      <xdr:nvPicPr>
        <xdr:cNvPr id="2" name="Picture 1" descr="https://lh7-rt.googleusercontent.com/docsz/AD_4nXeVfmDL1DbHk06r5ISWB-YOQl7X8SIL9Ga6YTWQBzOM3rWau3sXebokAVgTIWri-ANIbWPWSQh9t4kNLcq3WfG7OadHaZIJZh6RyFil0M1-e36_tRndfO4ZhkPzYqNyf1x_2467?key=u2LIpZFiwegOtO9dxP7i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364" y="198967"/>
          <a:ext cx="640770" cy="573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jmcalister@m2partnersllc.com" TargetMode="External"/><Relationship Id="rId7" Type="http://schemas.openxmlformats.org/officeDocument/2006/relationships/hyperlink" Target="mailto:marge@smmhc.org" TargetMode="External"/><Relationship Id="rId2" Type="http://schemas.openxmlformats.org/officeDocument/2006/relationships/hyperlink" Target="mailto:sgreenbaum@urbaninnovations.com" TargetMode="External"/><Relationship Id="rId1" Type="http://schemas.openxmlformats.org/officeDocument/2006/relationships/hyperlink" Target="mailto:pkudirka@ffres.com" TargetMode="External"/><Relationship Id="rId6" Type="http://schemas.openxmlformats.org/officeDocument/2006/relationships/hyperlink" Target="mailto:dab@housingadvisors.com" TargetMode="External"/><Relationship Id="rId5" Type="http://schemas.openxmlformats.org/officeDocument/2006/relationships/hyperlink" Target="mailto:gary@comiteaz.org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rkemp@abrc.org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27"/>
  <sheetViews>
    <sheetView showGridLines="0" zoomScale="110" zoomScaleNormal="110" workbookViewId="0">
      <pane ySplit="2" topLeftCell="A531" activePane="bottomLeft" state="frozen"/>
      <selection pane="bottomLeft" activeCell="D542" sqref="D542"/>
    </sheetView>
  </sheetViews>
  <sheetFormatPr defaultColWidth="9.28515625" defaultRowHeight="11.25"/>
  <cols>
    <col min="1" max="1" width="5.42578125" style="82" customWidth="1"/>
    <col min="2" max="2" width="9.28515625" style="83" bestFit="1" customWidth="1"/>
    <col min="3" max="3" width="36.140625" style="18" bestFit="1" customWidth="1"/>
    <col min="4" max="4" width="53.5703125" style="31" bestFit="1" customWidth="1"/>
    <col min="5" max="5" width="13.28515625" style="18" customWidth="1"/>
    <col min="6" max="6" width="6.42578125" style="84" customWidth="1"/>
    <col min="7" max="7" width="8" style="18" customWidth="1"/>
    <col min="8" max="8" width="12.7109375" style="18" customWidth="1"/>
    <col min="9" max="9" width="14" style="18" customWidth="1"/>
    <col min="10" max="10" width="8" style="18" customWidth="1"/>
    <col min="11" max="11" width="7.5703125" style="18" customWidth="1"/>
    <col min="12" max="12" width="7.42578125" style="18" customWidth="1"/>
    <col min="13" max="13" width="6.7109375" style="18" customWidth="1"/>
    <col min="14" max="14" width="8.42578125" style="26" customWidth="1"/>
    <col min="15" max="15" width="14" style="82" customWidth="1"/>
    <col min="16" max="16" width="10.7109375" style="82" customWidth="1"/>
    <col min="17" max="18" width="5.7109375" style="17" customWidth="1"/>
    <col min="19" max="19" width="5.140625" style="17" customWidth="1"/>
    <col min="20" max="20" width="7.28515625" style="17" customWidth="1"/>
    <col min="21" max="21" width="3.5703125" style="17" customWidth="1"/>
    <col min="22" max="22" width="5.7109375" style="17" customWidth="1"/>
    <col min="23" max="23" width="7.28515625" style="17" bestFit="1" customWidth="1"/>
    <col min="24" max="24" width="5.7109375" style="17" customWidth="1"/>
    <col min="25" max="25" width="26" style="18" customWidth="1"/>
    <col min="26" max="26" width="9.28515625" style="18"/>
    <col min="27" max="27" width="13.7109375" style="18" bestFit="1" customWidth="1"/>
    <col min="28" max="28" width="21.7109375" style="18" customWidth="1"/>
    <col min="29" max="16384" width="9.28515625" style="18"/>
  </cols>
  <sheetData>
    <row r="1" spans="1:25" s="1" customFormat="1" ht="13.15" customHeight="1">
      <c r="D1" s="2"/>
      <c r="J1" s="238" t="s">
        <v>108</v>
      </c>
      <c r="K1" s="238"/>
      <c r="L1" s="238"/>
      <c r="M1" s="238"/>
      <c r="N1" s="238"/>
      <c r="P1" s="239" t="s">
        <v>1942</v>
      </c>
      <c r="Q1" s="238" t="s">
        <v>109</v>
      </c>
      <c r="R1" s="238"/>
      <c r="S1" s="238"/>
      <c r="T1" s="238"/>
      <c r="U1" s="238"/>
      <c r="V1" s="238"/>
      <c r="W1" s="238"/>
      <c r="X1" s="238"/>
    </row>
    <row r="2" spans="1:25" s="1" customFormat="1" ht="54" customHeight="1">
      <c r="A2" s="3" t="s">
        <v>110</v>
      </c>
      <c r="B2" s="4" t="s">
        <v>111</v>
      </c>
      <c r="C2" s="3" t="s">
        <v>107</v>
      </c>
      <c r="D2" s="148" t="s">
        <v>112</v>
      </c>
      <c r="E2" s="3" t="s">
        <v>113</v>
      </c>
      <c r="F2" s="3" t="s">
        <v>114</v>
      </c>
      <c r="G2" s="3" t="s">
        <v>115</v>
      </c>
      <c r="H2" s="5" t="s">
        <v>116</v>
      </c>
      <c r="I2" s="6" t="s">
        <v>117</v>
      </c>
      <c r="J2" s="3" t="s">
        <v>118</v>
      </c>
      <c r="K2" s="3" t="s">
        <v>2320</v>
      </c>
      <c r="L2" s="3" t="s">
        <v>2321</v>
      </c>
      <c r="M2" s="3" t="s">
        <v>2322</v>
      </c>
      <c r="N2" s="7" t="s">
        <v>2323</v>
      </c>
      <c r="O2" s="3" t="s">
        <v>119</v>
      </c>
      <c r="P2" s="239"/>
      <c r="Q2" s="8" t="s">
        <v>32</v>
      </c>
      <c r="R2" s="8" t="s">
        <v>120</v>
      </c>
      <c r="S2" s="8" t="s">
        <v>121</v>
      </c>
      <c r="T2" s="8" t="s">
        <v>14</v>
      </c>
      <c r="U2" s="8" t="s">
        <v>122</v>
      </c>
      <c r="V2" s="8" t="s">
        <v>33</v>
      </c>
      <c r="W2" s="8" t="s">
        <v>16</v>
      </c>
      <c r="X2" s="8" t="s">
        <v>50</v>
      </c>
    </row>
    <row r="3" spans="1:25">
      <c r="A3" s="9">
        <v>1987</v>
      </c>
      <c r="B3" s="10" t="s">
        <v>123</v>
      </c>
      <c r="C3" s="11" t="s">
        <v>124</v>
      </c>
      <c r="D3" s="12" t="s">
        <v>125</v>
      </c>
      <c r="E3" s="11" t="s">
        <v>87</v>
      </c>
      <c r="F3" s="13" t="s">
        <v>126</v>
      </c>
      <c r="G3" s="11" t="s">
        <v>127</v>
      </c>
      <c r="H3" s="14">
        <v>32051</v>
      </c>
      <c r="I3" s="14">
        <v>906528</v>
      </c>
      <c r="J3" s="13">
        <v>1</v>
      </c>
      <c r="K3" s="13">
        <v>24</v>
      </c>
      <c r="L3" s="13">
        <v>0</v>
      </c>
      <c r="M3" s="15">
        <v>0</v>
      </c>
      <c r="N3" s="16">
        <f t="shared" ref="N3:N66" si="0">SUM(K3:M3)</f>
        <v>24</v>
      </c>
      <c r="O3" s="9" t="s">
        <v>58</v>
      </c>
      <c r="P3" s="138"/>
    </row>
    <row r="4" spans="1:25">
      <c r="A4" s="19">
        <v>1987</v>
      </c>
      <c r="B4" s="20" t="s">
        <v>128</v>
      </c>
      <c r="C4" s="21" t="s">
        <v>129</v>
      </c>
      <c r="D4" s="22" t="s">
        <v>130</v>
      </c>
      <c r="E4" s="21" t="s">
        <v>34</v>
      </c>
      <c r="F4" s="23" t="s">
        <v>131</v>
      </c>
      <c r="G4" s="21" t="s">
        <v>127</v>
      </c>
      <c r="H4" s="24">
        <v>427292</v>
      </c>
      <c r="I4" s="24">
        <v>7028907</v>
      </c>
      <c r="J4" s="23">
        <v>52</v>
      </c>
      <c r="K4" s="23">
        <v>145</v>
      </c>
      <c r="L4" s="23">
        <v>0</v>
      </c>
      <c r="M4" s="25">
        <v>0</v>
      </c>
      <c r="N4" s="26">
        <f t="shared" si="0"/>
        <v>145</v>
      </c>
      <c r="O4" s="27" t="s">
        <v>1</v>
      </c>
      <c r="P4" s="44"/>
    </row>
    <row r="5" spans="1:25">
      <c r="A5" s="19">
        <v>1987</v>
      </c>
      <c r="B5" s="20" t="s">
        <v>132</v>
      </c>
      <c r="C5" s="21" t="s">
        <v>133</v>
      </c>
      <c r="D5" s="22" t="s">
        <v>134</v>
      </c>
      <c r="E5" s="21" t="s">
        <v>135</v>
      </c>
      <c r="F5" s="23" t="s">
        <v>136</v>
      </c>
      <c r="G5" s="21" t="s">
        <v>137</v>
      </c>
      <c r="H5" s="24">
        <v>60575</v>
      </c>
      <c r="I5" s="24">
        <v>1809107</v>
      </c>
      <c r="J5" s="23">
        <v>7</v>
      </c>
      <c r="K5" s="23">
        <v>40</v>
      </c>
      <c r="L5" s="23">
        <v>0</v>
      </c>
      <c r="M5" s="25">
        <v>0</v>
      </c>
      <c r="N5" s="26">
        <f t="shared" si="0"/>
        <v>40</v>
      </c>
      <c r="O5" s="27" t="s">
        <v>1</v>
      </c>
      <c r="P5" s="44"/>
    </row>
    <row r="6" spans="1:25">
      <c r="A6" s="19">
        <v>1987</v>
      </c>
      <c r="B6" s="20" t="s">
        <v>138</v>
      </c>
      <c r="C6" s="21" t="s">
        <v>139</v>
      </c>
      <c r="D6" s="22" t="s">
        <v>140</v>
      </c>
      <c r="E6" s="21" t="s">
        <v>141</v>
      </c>
      <c r="F6" s="23" t="s">
        <v>142</v>
      </c>
      <c r="G6" s="21" t="s">
        <v>143</v>
      </c>
      <c r="H6" s="24">
        <v>33261</v>
      </c>
      <c r="I6" s="24">
        <v>1060000</v>
      </c>
      <c r="J6" s="23">
        <v>12</v>
      </c>
      <c r="K6" s="23">
        <v>24</v>
      </c>
      <c r="L6" s="23">
        <v>0</v>
      </c>
      <c r="M6" s="25">
        <v>0</v>
      </c>
      <c r="N6" s="26">
        <f t="shared" si="0"/>
        <v>24</v>
      </c>
      <c r="O6" s="27" t="s">
        <v>1</v>
      </c>
      <c r="P6" s="44"/>
    </row>
    <row r="7" spans="1:25">
      <c r="A7" s="19">
        <v>1988</v>
      </c>
      <c r="B7" s="20" t="s">
        <v>144</v>
      </c>
      <c r="C7" s="21" t="s">
        <v>145</v>
      </c>
      <c r="D7" s="22" t="s">
        <v>146</v>
      </c>
      <c r="E7" s="21" t="s">
        <v>104</v>
      </c>
      <c r="F7" s="23" t="s">
        <v>147</v>
      </c>
      <c r="G7" s="21" t="s">
        <v>148</v>
      </c>
      <c r="H7" s="24">
        <v>122618</v>
      </c>
      <c r="I7" s="24">
        <v>3500000</v>
      </c>
      <c r="J7" s="23">
        <v>11</v>
      </c>
      <c r="K7" s="23">
        <v>124</v>
      </c>
      <c r="L7" s="23">
        <v>3</v>
      </c>
      <c r="M7" s="25">
        <v>0</v>
      </c>
      <c r="N7" s="26">
        <f t="shared" si="0"/>
        <v>127</v>
      </c>
      <c r="O7" s="27" t="s">
        <v>1</v>
      </c>
      <c r="P7" s="44"/>
    </row>
    <row r="8" spans="1:25">
      <c r="A8" s="19">
        <v>1988</v>
      </c>
      <c r="B8" s="20" t="s">
        <v>149</v>
      </c>
      <c r="C8" s="21" t="s">
        <v>150</v>
      </c>
      <c r="D8" s="22" t="s">
        <v>151</v>
      </c>
      <c r="E8" s="21" t="s">
        <v>152</v>
      </c>
      <c r="F8" s="23" t="s">
        <v>153</v>
      </c>
      <c r="G8" s="21" t="s">
        <v>154</v>
      </c>
      <c r="H8" s="24">
        <v>33343</v>
      </c>
      <c r="I8" s="24">
        <v>970150</v>
      </c>
      <c r="J8" s="23">
        <v>5</v>
      </c>
      <c r="K8" s="23">
        <v>26</v>
      </c>
      <c r="L8" s="23">
        <v>0</v>
      </c>
      <c r="M8" s="25">
        <v>0</v>
      </c>
      <c r="N8" s="26">
        <f t="shared" si="0"/>
        <v>26</v>
      </c>
      <c r="O8" s="27" t="s">
        <v>1</v>
      </c>
      <c r="P8" s="44"/>
    </row>
    <row r="9" spans="1:25" s="28" customFormat="1">
      <c r="A9" s="19">
        <v>1988</v>
      </c>
      <c r="B9" s="20" t="s">
        <v>155</v>
      </c>
      <c r="C9" s="21" t="s">
        <v>156</v>
      </c>
      <c r="D9" s="22" t="s">
        <v>151</v>
      </c>
      <c r="E9" s="21" t="s">
        <v>152</v>
      </c>
      <c r="F9" s="23" t="s">
        <v>153</v>
      </c>
      <c r="G9" s="21" t="s">
        <v>154</v>
      </c>
      <c r="H9" s="24" t="s">
        <v>157</v>
      </c>
      <c r="I9" s="24" t="s">
        <v>157</v>
      </c>
      <c r="J9" s="23">
        <v>4</v>
      </c>
      <c r="K9" s="23">
        <v>24</v>
      </c>
      <c r="L9" s="23">
        <v>0</v>
      </c>
      <c r="M9" s="25">
        <v>0</v>
      </c>
      <c r="N9" s="26">
        <f t="shared" si="0"/>
        <v>24</v>
      </c>
      <c r="O9" s="27" t="s">
        <v>1</v>
      </c>
      <c r="P9" s="44"/>
      <c r="Q9" s="17"/>
      <c r="R9" s="17"/>
      <c r="S9" s="17"/>
      <c r="T9" s="17"/>
      <c r="U9" s="17"/>
      <c r="V9" s="17"/>
      <c r="W9" s="17"/>
      <c r="X9" s="17"/>
      <c r="Y9" s="18"/>
    </row>
    <row r="10" spans="1:25">
      <c r="A10" s="19">
        <v>1988</v>
      </c>
      <c r="B10" s="20" t="s">
        <v>158</v>
      </c>
      <c r="C10" s="21" t="s">
        <v>159</v>
      </c>
      <c r="D10" s="22" t="s">
        <v>160</v>
      </c>
      <c r="E10" s="21" t="s">
        <v>63</v>
      </c>
      <c r="F10" s="23" t="s">
        <v>161</v>
      </c>
      <c r="G10" s="21" t="s">
        <v>162</v>
      </c>
      <c r="H10" s="24">
        <v>60970</v>
      </c>
      <c r="I10" s="24">
        <v>1586879</v>
      </c>
      <c r="J10" s="23">
        <v>7</v>
      </c>
      <c r="K10" s="23">
        <v>46</v>
      </c>
      <c r="L10" s="23">
        <v>0</v>
      </c>
      <c r="M10" s="25">
        <v>0</v>
      </c>
      <c r="N10" s="26">
        <f t="shared" si="0"/>
        <v>46</v>
      </c>
      <c r="O10" s="27" t="s">
        <v>1</v>
      </c>
      <c r="P10" s="44"/>
    </row>
    <row r="11" spans="1:25">
      <c r="A11" s="19">
        <v>1988</v>
      </c>
      <c r="B11" s="20" t="s">
        <v>163</v>
      </c>
      <c r="C11" s="21" t="s">
        <v>164</v>
      </c>
      <c r="D11" s="22" t="s">
        <v>165</v>
      </c>
      <c r="E11" s="21" t="s">
        <v>166</v>
      </c>
      <c r="F11" s="23" t="s">
        <v>167</v>
      </c>
      <c r="G11" s="21" t="s">
        <v>168</v>
      </c>
      <c r="H11" s="24">
        <v>170940</v>
      </c>
      <c r="I11" s="24">
        <v>4216500</v>
      </c>
      <c r="J11" s="23">
        <v>2</v>
      </c>
      <c r="K11" s="23">
        <v>100</v>
      </c>
      <c r="L11" s="23">
        <v>0</v>
      </c>
      <c r="M11" s="25">
        <v>0</v>
      </c>
      <c r="N11" s="26">
        <f t="shared" si="0"/>
        <v>100</v>
      </c>
      <c r="O11" s="27" t="s">
        <v>1</v>
      </c>
      <c r="P11" s="44"/>
    </row>
    <row r="12" spans="1:25">
      <c r="A12" s="19">
        <v>1988</v>
      </c>
      <c r="B12" s="20" t="s">
        <v>169</v>
      </c>
      <c r="C12" s="21" t="s">
        <v>170</v>
      </c>
      <c r="D12" s="29" t="s">
        <v>171</v>
      </c>
      <c r="E12" s="21" t="s">
        <v>166</v>
      </c>
      <c r="F12" s="23" t="s">
        <v>167</v>
      </c>
      <c r="G12" s="21" t="s">
        <v>168</v>
      </c>
      <c r="H12" s="24">
        <v>39188</v>
      </c>
      <c r="I12" s="24">
        <v>1115000</v>
      </c>
      <c r="J12" s="23">
        <v>4</v>
      </c>
      <c r="K12" s="23">
        <v>23</v>
      </c>
      <c r="L12" s="23">
        <v>0</v>
      </c>
      <c r="M12" s="25">
        <v>0</v>
      </c>
      <c r="N12" s="26">
        <f t="shared" si="0"/>
        <v>23</v>
      </c>
      <c r="O12" s="27" t="s">
        <v>1</v>
      </c>
      <c r="P12" s="44"/>
    </row>
    <row r="13" spans="1:25">
      <c r="A13" s="19">
        <v>1988</v>
      </c>
      <c r="B13" s="20" t="s">
        <v>172</v>
      </c>
      <c r="C13" s="21" t="s">
        <v>173</v>
      </c>
      <c r="D13" s="22" t="s">
        <v>174</v>
      </c>
      <c r="E13" s="21" t="s">
        <v>48</v>
      </c>
      <c r="F13" s="23" t="s">
        <v>175</v>
      </c>
      <c r="G13" s="21" t="s">
        <v>127</v>
      </c>
      <c r="H13" s="24">
        <v>32123</v>
      </c>
      <c r="I13" s="24">
        <v>945000</v>
      </c>
      <c r="J13" s="23">
        <v>1</v>
      </c>
      <c r="K13" s="23">
        <v>24</v>
      </c>
      <c r="L13" s="23">
        <v>0</v>
      </c>
      <c r="M13" s="25">
        <v>0</v>
      </c>
      <c r="N13" s="26">
        <f t="shared" si="0"/>
        <v>24</v>
      </c>
      <c r="O13" s="19" t="s">
        <v>58</v>
      </c>
      <c r="P13" s="138"/>
    </row>
    <row r="14" spans="1:25">
      <c r="A14" s="19">
        <v>1988</v>
      </c>
      <c r="B14" s="20" t="s">
        <v>176</v>
      </c>
      <c r="C14" s="21" t="s">
        <v>177</v>
      </c>
      <c r="D14" s="22" t="s">
        <v>178</v>
      </c>
      <c r="E14" s="21" t="s">
        <v>56</v>
      </c>
      <c r="F14" s="23" t="s">
        <v>179</v>
      </c>
      <c r="G14" s="21" t="s">
        <v>137</v>
      </c>
      <c r="H14" s="24">
        <v>57109</v>
      </c>
      <c r="I14" s="24">
        <v>1512400</v>
      </c>
      <c r="J14" s="23">
        <v>5</v>
      </c>
      <c r="K14" s="23">
        <v>40</v>
      </c>
      <c r="L14" s="23">
        <v>0</v>
      </c>
      <c r="M14" s="25">
        <v>0</v>
      </c>
      <c r="N14" s="26">
        <f t="shared" si="0"/>
        <v>40</v>
      </c>
      <c r="O14" s="27" t="s">
        <v>1</v>
      </c>
      <c r="P14" s="44"/>
    </row>
    <row r="15" spans="1:25">
      <c r="A15" s="19">
        <v>1988</v>
      </c>
      <c r="B15" s="20" t="s">
        <v>180</v>
      </c>
      <c r="C15" s="21" t="s">
        <v>181</v>
      </c>
      <c r="D15" s="22" t="s">
        <v>182</v>
      </c>
      <c r="E15" s="21" t="s">
        <v>135</v>
      </c>
      <c r="F15" s="23" t="s">
        <v>136</v>
      </c>
      <c r="G15" s="21" t="s">
        <v>137</v>
      </c>
      <c r="H15" s="24">
        <v>49434</v>
      </c>
      <c r="I15" s="24">
        <v>1410507</v>
      </c>
      <c r="J15" s="23">
        <v>9</v>
      </c>
      <c r="K15" s="23">
        <v>32</v>
      </c>
      <c r="L15" s="23">
        <v>0</v>
      </c>
      <c r="M15" s="25">
        <v>0</v>
      </c>
      <c r="N15" s="26">
        <f t="shared" si="0"/>
        <v>32</v>
      </c>
      <c r="O15" s="19" t="s">
        <v>58</v>
      </c>
      <c r="P15" s="138"/>
    </row>
    <row r="16" spans="1:25">
      <c r="A16" s="19">
        <v>1988</v>
      </c>
      <c r="B16" s="20" t="s">
        <v>183</v>
      </c>
      <c r="C16" s="21" t="s">
        <v>184</v>
      </c>
      <c r="D16" s="22" t="s">
        <v>185</v>
      </c>
      <c r="E16" s="21" t="s">
        <v>29</v>
      </c>
      <c r="F16" s="23" t="s">
        <v>186</v>
      </c>
      <c r="G16" s="21" t="s">
        <v>187</v>
      </c>
      <c r="H16" s="24">
        <v>42032</v>
      </c>
      <c r="I16" s="24">
        <v>1086128</v>
      </c>
      <c r="J16" s="23">
        <v>4</v>
      </c>
      <c r="K16" s="23">
        <v>24</v>
      </c>
      <c r="L16" s="23">
        <v>0</v>
      </c>
      <c r="M16" s="25">
        <v>0</v>
      </c>
      <c r="N16" s="26">
        <f t="shared" si="0"/>
        <v>24</v>
      </c>
      <c r="O16" s="27" t="s">
        <v>1</v>
      </c>
      <c r="P16" s="44"/>
    </row>
    <row r="17" spans="1:16">
      <c r="A17" s="19">
        <v>1988</v>
      </c>
      <c r="B17" s="20" t="s">
        <v>188</v>
      </c>
      <c r="C17" s="21" t="s">
        <v>189</v>
      </c>
      <c r="D17" s="22" t="s">
        <v>190</v>
      </c>
      <c r="E17" s="21" t="s">
        <v>26</v>
      </c>
      <c r="F17" s="23" t="s">
        <v>191</v>
      </c>
      <c r="G17" s="21" t="s">
        <v>148</v>
      </c>
      <c r="H17" s="24">
        <v>48360</v>
      </c>
      <c r="I17" s="24">
        <v>530256</v>
      </c>
      <c r="J17" s="23">
        <v>4</v>
      </c>
      <c r="K17" s="23">
        <v>16</v>
      </c>
      <c r="L17" s="23">
        <v>0</v>
      </c>
      <c r="M17" s="25">
        <v>0</v>
      </c>
      <c r="N17" s="26">
        <f t="shared" si="0"/>
        <v>16</v>
      </c>
      <c r="O17" s="27" t="s">
        <v>1</v>
      </c>
      <c r="P17" s="44"/>
    </row>
    <row r="18" spans="1:16">
      <c r="A18" s="19">
        <v>1988</v>
      </c>
      <c r="B18" s="20" t="s">
        <v>192</v>
      </c>
      <c r="C18" s="21" t="s">
        <v>193</v>
      </c>
      <c r="D18" s="22" t="s">
        <v>194</v>
      </c>
      <c r="E18" s="21" t="s">
        <v>195</v>
      </c>
      <c r="F18" s="23" t="s">
        <v>196</v>
      </c>
      <c r="G18" s="21" t="s">
        <v>148</v>
      </c>
      <c r="H18" s="24">
        <v>111660</v>
      </c>
      <c r="I18" s="24">
        <v>4350299</v>
      </c>
      <c r="J18" s="23">
        <v>3</v>
      </c>
      <c r="K18" s="23">
        <v>38</v>
      </c>
      <c r="L18" s="23">
        <v>0</v>
      </c>
      <c r="M18" s="25">
        <v>0</v>
      </c>
      <c r="N18" s="26">
        <f t="shared" si="0"/>
        <v>38</v>
      </c>
      <c r="O18" s="27" t="s">
        <v>1</v>
      </c>
      <c r="P18" s="44"/>
    </row>
    <row r="19" spans="1:16">
      <c r="A19" s="19">
        <v>1988</v>
      </c>
      <c r="B19" s="20" t="s">
        <v>197</v>
      </c>
      <c r="C19" s="21" t="s">
        <v>198</v>
      </c>
      <c r="D19" s="22" t="s">
        <v>194</v>
      </c>
      <c r="E19" s="21" t="s">
        <v>195</v>
      </c>
      <c r="F19" s="23" t="s">
        <v>196</v>
      </c>
      <c r="G19" s="21" t="s">
        <v>148</v>
      </c>
      <c r="H19" s="24">
        <v>107008</v>
      </c>
      <c r="I19" s="24">
        <v>4805220</v>
      </c>
      <c r="J19" s="23">
        <v>2</v>
      </c>
      <c r="K19" s="23">
        <v>32</v>
      </c>
      <c r="L19" s="23">
        <v>0</v>
      </c>
      <c r="M19" s="25">
        <v>0</v>
      </c>
      <c r="N19" s="26">
        <f t="shared" si="0"/>
        <v>32</v>
      </c>
      <c r="O19" s="27" t="s">
        <v>1</v>
      </c>
      <c r="P19" s="44"/>
    </row>
    <row r="20" spans="1:16">
      <c r="A20" s="19">
        <v>1988</v>
      </c>
      <c r="B20" s="20" t="s">
        <v>199</v>
      </c>
      <c r="C20" s="21" t="s">
        <v>200</v>
      </c>
      <c r="D20" s="22" t="s">
        <v>194</v>
      </c>
      <c r="E20" s="21" t="s">
        <v>195</v>
      </c>
      <c r="F20" s="23" t="s">
        <v>196</v>
      </c>
      <c r="G20" s="21" t="s">
        <v>148</v>
      </c>
      <c r="H20" s="24">
        <v>140448</v>
      </c>
      <c r="I20" s="24">
        <v>4805220</v>
      </c>
      <c r="J20" s="23">
        <v>3</v>
      </c>
      <c r="K20" s="23">
        <v>42</v>
      </c>
      <c r="L20" s="23">
        <v>0</v>
      </c>
      <c r="M20" s="25">
        <v>0</v>
      </c>
      <c r="N20" s="26">
        <f t="shared" si="0"/>
        <v>42</v>
      </c>
      <c r="O20" s="27" t="s">
        <v>1</v>
      </c>
      <c r="P20" s="44"/>
    </row>
    <row r="21" spans="1:16">
      <c r="A21" s="19">
        <v>1988</v>
      </c>
      <c r="B21" s="20" t="s">
        <v>201</v>
      </c>
      <c r="C21" s="21" t="s">
        <v>202</v>
      </c>
      <c r="D21" s="22" t="s">
        <v>194</v>
      </c>
      <c r="E21" s="21" t="s">
        <v>195</v>
      </c>
      <c r="F21" s="23" t="s">
        <v>196</v>
      </c>
      <c r="G21" s="21" t="s">
        <v>148</v>
      </c>
      <c r="H21" s="24">
        <v>153824</v>
      </c>
      <c r="I21" s="24">
        <v>4805220</v>
      </c>
      <c r="J21" s="23">
        <v>3</v>
      </c>
      <c r="K21" s="23">
        <v>42</v>
      </c>
      <c r="L21" s="23">
        <v>0</v>
      </c>
      <c r="M21" s="25">
        <v>0</v>
      </c>
      <c r="N21" s="26">
        <f t="shared" si="0"/>
        <v>42</v>
      </c>
      <c r="O21" s="27" t="s">
        <v>1</v>
      </c>
      <c r="P21" s="44"/>
    </row>
    <row r="22" spans="1:16">
      <c r="A22" s="19">
        <v>1988</v>
      </c>
      <c r="B22" s="20" t="s">
        <v>203</v>
      </c>
      <c r="C22" s="21" t="s">
        <v>204</v>
      </c>
      <c r="D22" s="22" t="s">
        <v>205</v>
      </c>
      <c r="E22" s="21" t="s">
        <v>2</v>
      </c>
      <c r="F22" s="23" t="s">
        <v>206</v>
      </c>
      <c r="G22" s="21" t="s">
        <v>148</v>
      </c>
      <c r="H22" s="24">
        <v>134977</v>
      </c>
      <c r="I22" s="24">
        <v>4104824</v>
      </c>
      <c r="J22" s="23">
        <v>8</v>
      </c>
      <c r="K22" s="23">
        <v>46</v>
      </c>
      <c r="L22" s="23">
        <v>71</v>
      </c>
      <c r="M22" s="25">
        <v>0</v>
      </c>
      <c r="N22" s="26">
        <f t="shared" si="0"/>
        <v>117</v>
      </c>
      <c r="O22" s="27" t="s">
        <v>1</v>
      </c>
      <c r="P22" s="44"/>
    </row>
    <row r="23" spans="1:16">
      <c r="A23" s="19">
        <v>1988</v>
      </c>
      <c r="B23" s="20" t="s">
        <v>207</v>
      </c>
      <c r="C23" s="21" t="s">
        <v>208</v>
      </c>
      <c r="D23" s="22" t="s">
        <v>209</v>
      </c>
      <c r="E23" s="21" t="s">
        <v>18</v>
      </c>
      <c r="F23" s="23" t="s">
        <v>210</v>
      </c>
      <c r="G23" s="21" t="s">
        <v>211</v>
      </c>
      <c r="H23" s="24">
        <v>489787</v>
      </c>
      <c r="I23" s="24">
        <v>6543479</v>
      </c>
      <c r="J23" s="23">
        <v>3</v>
      </c>
      <c r="K23" s="23">
        <v>115</v>
      </c>
      <c r="L23" s="23">
        <v>19</v>
      </c>
      <c r="M23" s="25">
        <v>0</v>
      </c>
      <c r="N23" s="26">
        <f t="shared" si="0"/>
        <v>134</v>
      </c>
      <c r="O23" s="27" t="s">
        <v>1</v>
      </c>
      <c r="P23" s="44"/>
    </row>
    <row r="24" spans="1:16">
      <c r="A24" s="19">
        <v>1988</v>
      </c>
      <c r="B24" s="20" t="s">
        <v>212</v>
      </c>
      <c r="C24" s="21" t="s">
        <v>213</v>
      </c>
      <c r="D24" s="22" t="s">
        <v>214</v>
      </c>
      <c r="E24" s="21" t="s">
        <v>17</v>
      </c>
      <c r="F24" s="23" t="s">
        <v>210</v>
      </c>
      <c r="G24" s="21" t="s">
        <v>211</v>
      </c>
      <c r="H24" s="24">
        <v>28928</v>
      </c>
      <c r="I24" s="24">
        <v>772125</v>
      </c>
      <c r="J24" s="23">
        <v>3</v>
      </c>
      <c r="K24" s="23">
        <v>23</v>
      </c>
      <c r="L24" s="23">
        <v>0</v>
      </c>
      <c r="M24" s="25">
        <v>0</v>
      </c>
      <c r="N24" s="26">
        <f t="shared" si="0"/>
        <v>23</v>
      </c>
      <c r="O24" s="27" t="s">
        <v>1</v>
      </c>
      <c r="P24" s="44"/>
    </row>
    <row r="25" spans="1:16">
      <c r="A25" s="19">
        <v>1988</v>
      </c>
      <c r="B25" s="20" t="s">
        <v>215</v>
      </c>
      <c r="C25" s="21" t="s">
        <v>216</v>
      </c>
      <c r="D25" s="22" t="s">
        <v>217</v>
      </c>
      <c r="E25" s="21" t="s">
        <v>44</v>
      </c>
      <c r="F25" s="23" t="s">
        <v>218</v>
      </c>
      <c r="G25" s="21" t="s">
        <v>187</v>
      </c>
      <c r="H25" s="24">
        <v>61686</v>
      </c>
      <c r="I25" s="24">
        <v>1872924</v>
      </c>
      <c r="J25" s="23">
        <v>10</v>
      </c>
      <c r="K25" s="23">
        <v>41</v>
      </c>
      <c r="L25" s="23">
        <v>0</v>
      </c>
      <c r="M25" s="25">
        <v>0</v>
      </c>
      <c r="N25" s="26">
        <f t="shared" si="0"/>
        <v>41</v>
      </c>
      <c r="O25" s="27" t="s">
        <v>1</v>
      </c>
      <c r="P25" s="44"/>
    </row>
    <row r="26" spans="1:16">
      <c r="A26" s="19">
        <v>1988</v>
      </c>
      <c r="B26" s="20" t="s">
        <v>219</v>
      </c>
      <c r="C26" s="21" t="s">
        <v>220</v>
      </c>
      <c r="D26" s="22" t="s">
        <v>221</v>
      </c>
      <c r="E26" s="21" t="s">
        <v>84</v>
      </c>
      <c r="F26" s="23" t="s">
        <v>222</v>
      </c>
      <c r="G26" s="21" t="s">
        <v>187</v>
      </c>
      <c r="H26" s="24">
        <v>32202</v>
      </c>
      <c r="I26" s="24">
        <v>840000</v>
      </c>
      <c r="J26" s="23">
        <v>3</v>
      </c>
      <c r="K26" s="23">
        <v>24</v>
      </c>
      <c r="L26" s="23">
        <v>0</v>
      </c>
      <c r="M26" s="25">
        <v>0</v>
      </c>
      <c r="N26" s="26">
        <f t="shared" si="0"/>
        <v>24</v>
      </c>
      <c r="O26" s="27" t="s">
        <v>1</v>
      </c>
      <c r="P26" s="44"/>
    </row>
    <row r="27" spans="1:16">
      <c r="A27" s="19">
        <v>1988</v>
      </c>
      <c r="B27" s="20" t="s">
        <v>223</v>
      </c>
      <c r="C27" s="21" t="s">
        <v>224</v>
      </c>
      <c r="D27" s="22" t="s">
        <v>225</v>
      </c>
      <c r="E27" s="21" t="s">
        <v>3</v>
      </c>
      <c r="F27" s="23" t="s">
        <v>226</v>
      </c>
      <c r="G27" s="21" t="s">
        <v>168</v>
      </c>
      <c r="H27" s="24">
        <v>19828</v>
      </c>
      <c r="I27" s="24">
        <v>847300</v>
      </c>
      <c r="J27" s="23">
        <v>14</v>
      </c>
      <c r="K27" s="23">
        <v>39</v>
      </c>
      <c r="L27" s="23">
        <v>0</v>
      </c>
      <c r="M27" s="25">
        <v>0</v>
      </c>
      <c r="N27" s="26">
        <f t="shared" si="0"/>
        <v>39</v>
      </c>
      <c r="O27" s="27" t="s">
        <v>1</v>
      </c>
      <c r="P27" s="44"/>
    </row>
    <row r="28" spans="1:16">
      <c r="A28" s="19">
        <v>1988</v>
      </c>
      <c r="B28" s="20" t="s">
        <v>227</v>
      </c>
      <c r="C28" s="21" t="s">
        <v>228</v>
      </c>
      <c r="D28" s="22" t="s">
        <v>229</v>
      </c>
      <c r="E28" s="21" t="s">
        <v>5</v>
      </c>
      <c r="F28" s="23" t="s">
        <v>230</v>
      </c>
      <c r="G28" s="21" t="s">
        <v>148</v>
      </c>
      <c r="H28" s="24">
        <v>46624</v>
      </c>
      <c r="I28" s="24">
        <v>1116000</v>
      </c>
      <c r="J28" s="23">
        <v>5</v>
      </c>
      <c r="K28" s="23">
        <v>28</v>
      </c>
      <c r="L28" s="23">
        <v>0</v>
      </c>
      <c r="M28" s="25">
        <v>0</v>
      </c>
      <c r="N28" s="26">
        <f t="shared" si="0"/>
        <v>28</v>
      </c>
      <c r="O28" s="27" t="s">
        <v>1</v>
      </c>
      <c r="P28" s="44"/>
    </row>
    <row r="29" spans="1:16">
      <c r="A29" s="19">
        <v>1988</v>
      </c>
      <c r="B29" s="20" t="s">
        <v>231</v>
      </c>
      <c r="C29" s="21" t="s">
        <v>232</v>
      </c>
      <c r="D29" s="30" t="s">
        <v>229</v>
      </c>
      <c r="E29" s="21" t="s">
        <v>5</v>
      </c>
      <c r="F29" s="23" t="s">
        <v>230</v>
      </c>
      <c r="G29" s="21" t="s">
        <v>148</v>
      </c>
      <c r="H29" s="24">
        <v>22942</v>
      </c>
      <c r="I29" s="24">
        <v>575000</v>
      </c>
      <c r="J29" s="23">
        <v>4</v>
      </c>
      <c r="K29" s="23">
        <v>16</v>
      </c>
      <c r="L29" s="23">
        <v>0</v>
      </c>
      <c r="M29" s="25">
        <v>0</v>
      </c>
      <c r="N29" s="26">
        <f t="shared" si="0"/>
        <v>16</v>
      </c>
      <c r="O29" s="19" t="s">
        <v>58</v>
      </c>
      <c r="P29" s="138"/>
    </row>
    <row r="30" spans="1:16">
      <c r="A30" s="19">
        <v>1989</v>
      </c>
      <c r="B30" s="20" t="s">
        <v>233</v>
      </c>
      <c r="C30" s="21" t="s">
        <v>234</v>
      </c>
      <c r="D30" s="22" t="s">
        <v>235</v>
      </c>
      <c r="E30" s="21" t="s">
        <v>85</v>
      </c>
      <c r="F30" s="23" t="s">
        <v>236</v>
      </c>
      <c r="G30" s="21" t="s">
        <v>148</v>
      </c>
      <c r="H30" s="24">
        <v>63632</v>
      </c>
      <c r="I30" s="24">
        <v>1545305</v>
      </c>
      <c r="J30" s="23">
        <v>7</v>
      </c>
      <c r="K30" s="23">
        <v>40</v>
      </c>
      <c r="L30" s="23">
        <v>0</v>
      </c>
      <c r="M30" s="25">
        <v>0</v>
      </c>
      <c r="N30" s="26">
        <f t="shared" si="0"/>
        <v>40</v>
      </c>
      <c r="O30" s="27" t="s">
        <v>1</v>
      </c>
      <c r="P30" s="44"/>
    </row>
    <row r="31" spans="1:16">
      <c r="A31" s="19">
        <v>1989</v>
      </c>
      <c r="B31" s="20" t="s">
        <v>237</v>
      </c>
      <c r="C31" s="21" t="s">
        <v>238</v>
      </c>
      <c r="D31" s="22" t="s">
        <v>239</v>
      </c>
      <c r="E31" s="21" t="s">
        <v>41</v>
      </c>
      <c r="F31" s="23" t="s">
        <v>240</v>
      </c>
      <c r="G31" s="21" t="s">
        <v>137</v>
      </c>
      <c r="H31" s="24">
        <v>56916</v>
      </c>
      <c r="I31" s="24">
        <v>1829049</v>
      </c>
      <c r="J31" s="23">
        <v>1</v>
      </c>
      <c r="K31" s="23">
        <v>40</v>
      </c>
      <c r="L31" s="23">
        <v>0</v>
      </c>
      <c r="M31" s="25">
        <v>0</v>
      </c>
      <c r="N31" s="26">
        <f t="shared" si="0"/>
        <v>40</v>
      </c>
      <c r="O31" s="19" t="s">
        <v>58</v>
      </c>
      <c r="P31" s="138"/>
    </row>
    <row r="32" spans="1:16">
      <c r="A32" s="19">
        <v>1989</v>
      </c>
      <c r="B32" s="20" t="s">
        <v>241</v>
      </c>
      <c r="C32" s="21" t="s">
        <v>242</v>
      </c>
      <c r="D32" s="22" t="s">
        <v>243</v>
      </c>
      <c r="E32" s="21" t="s">
        <v>34</v>
      </c>
      <c r="F32" s="23" t="s">
        <v>131</v>
      </c>
      <c r="G32" s="21" t="s">
        <v>127</v>
      </c>
      <c r="H32" s="24">
        <v>33941</v>
      </c>
      <c r="I32" s="24">
        <v>804000</v>
      </c>
      <c r="J32" s="23">
        <v>2</v>
      </c>
      <c r="K32" s="23">
        <v>24</v>
      </c>
      <c r="L32" s="23">
        <v>0</v>
      </c>
      <c r="M32" s="25">
        <v>0</v>
      </c>
      <c r="N32" s="26">
        <f t="shared" si="0"/>
        <v>24</v>
      </c>
      <c r="O32" s="27" t="s">
        <v>1</v>
      </c>
      <c r="P32" s="44"/>
    </row>
    <row r="33" spans="1:25">
      <c r="A33" s="19">
        <v>1989</v>
      </c>
      <c r="B33" s="20" t="s">
        <v>244</v>
      </c>
      <c r="C33" s="21" t="s">
        <v>245</v>
      </c>
      <c r="D33" s="22" t="s">
        <v>246</v>
      </c>
      <c r="E33" s="21" t="s">
        <v>54</v>
      </c>
      <c r="F33" s="23" t="s">
        <v>247</v>
      </c>
      <c r="G33" s="21" t="s">
        <v>154</v>
      </c>
      <c r="H33" s="24">
        <v>69828</v>
      </c>
      <c r="I33" s="24">
        <v>1778351</v>
      </c>
      <c r="J33" s="23">
        <v>6</v>
      </c>
      <c r="K33" s="23">
        <v>46</v>
      </c>
      <c r="L33" s="23">
        <v>0</v>
      </c>
      <c r="M33" s="25">
        <v>0</v>
      </c>
      <c r="N33" s="26">
        <f t="shared" si="0"/>
        <v>46</v>
      </c>
      <c r="O33" s="27" t="s">
        <v>1</v>
      </c>
      <c r="P33" s="44"/>
    </row>
    <row r="34" spans="1:25">
      <c r="A34" s="19">
        <v>1989</v>
      </c>
      <c r="B34" s="20" t="s">
        <v>248</v>
      </c>
      <c r="C34" s="21" t="s">
        <v>249</v>
      </c>
      <c r="D34" s="22" t="s">
        <v>250</v>
      </c>
      <c r="E34" s="21" t="s">
        <v>97</v>
      </c>
      <c r="F34" s="23" t="s">
        <v>251</v>
      </c>
      <c r="G34" s="21" t="s">
        <v>148</v>
      </c>
      <c r="H34" s="24">
        <v>788444</v>
      </c>
      <c r="I34" s="24">
        <v>10430000</v>
      </c>
      <c r="J34" s="23">
        <v>12</v>
      </c>
      <c r="K34" s="23">
        <v>228</v>
      </c>
      <c r="L34" s="23">
        <v>113</v>
      </c>
      <c r="M34" s="25">
        <v>0</v>
      </c>
      <c r="N34" s="26">
        <f t="shared" si="0"/>
        <v>341</v>
      </c>
      <c r="O34" s="27" t="s">
        <v>1</v>
      </c>
      <c r="P34" s="44"/>
    </row>
    <row r="35" spans="1:25">
      <c r="A35" s="19">
        <v>1989</v>
      </c>
      <c r="B35" s="20" t="s">
        <v>252</v>
      </c>
      <c r="C35" s="21" t="s">
        <v>253</v>
      </c>
      <c r="D35" s="22" t="s">
        <v>254</v>
      </c>
      <c r="E35" s="21" t="s">
        <v>28</v>
      </c>
      <c r="F35" s="23" t="s">
        <v>255</v>
      </c>
      <c r="G35" s="21" t="s">
        <v>148</v>
      </c>
      <c r="H35" s="24">
        <v>650232</v>
      </c>
      <c r="I35" s="24">
        <v>7660000</v>
      </c>
      <c r="J35" s="23">
        <v>11</v>
      </c>
      <c r="K35" s="23">
        <v>194</v>
      </c>
      <c r="L35" s="23">
        <v>0</v>
      </c>
      <c r="M35" s="25">
        <v>0</v>
      </c>
      <c r="N35" s="26">
        <f t="shared" si="0"/>
        <v>194</v>
      </c>
      <c r="O35" s="27" t="s">
        <v>1</v>
      </c>
      <c r="P35" s="44"/>
    </row>
    <row r="36" spans="1:25">
      <c r="A36" s="19">
        <v>1989</v>
      </c>
      <c r="B36" s="20" t="s">
        <v>256</v>
      </c>
      <c r="C36" s="21" t="s">
        <v>257</v>
      </c>
      <c r="D36" s="22" t="s">
        <v>258</v>
      </c>
      <c r="E36" s="21" t="s">
        <v>259</v>
      </c>
      <c r="F36" s="23" t="s">
        <v>260</v>
      </c>
      <c r="G36" s="21" t="s">
        <v>154</v>
      </c>
      <c r="H36" s="24">
        <v>15791</v>
      </c>
      <c r="I36" s="24">
        <v>417654</v>
      </c>
      <c r="J36" s="23">
        <v>1</v>
      </c>
      <c r="K36" s="23">
        <v>12</v>
      </c>
      <c r="L36" s="23">
        <v>0</v>
      </c>
      <c r="M36" s="25">
        <v>0</v>
      </c>
      <c r="N36" s="26">
        <f t="shared" si="0"/>
        <v>12</v>
      </c>
      <c r="O36" s="19" t="s">
        <v>58</v>
      </c>
      <c r="P36" s="138"/>
    </row>
    <row r="37" spans="1:25">
      <c r="A37" s="19">
        <v>1989</v>
      </c>
      <c r="B37" s="20" t="s">
        <v>261</v>
      </c>
      <c r="C37" s="21" t="s">
        <v>262</v>
      </c>
      <c r="D37" s="22" t="s">
        <v>263</v>
      </c>
      <c r="E37" s="21" t="s">
        <v>26</v>
      </c>
      <c r="F37" s="23" t="s">
        <v>264</v>
      </c>
      <c r="G37" s="21" t="s">
        <v>148</v>
      </c>
      <c r="H37" s="24">
        <v>10403</v>
      </c>
      <c r="I37" s="24">
        <v>129812</v>
      </c>
      <c r="J37" s="23">
        <v>1</v>
      </c>
      <c r="K37" s="23">
        <v>4</v>
      </c>
      <c r="L37" s="23">
        <v>0</v>
      </c>
      <c r="M37" s="25">
        <v>0</v>
      </c>
      <c r="N37" s="26">
        <f t="shared" si="0"/>
        <v>4</v>
      </c>
      <c r="O37" s="27" t="s">
        <v>1</v>
      </c>
      <c r="P37" s="44"/>
    </row>
    <row r="38" spans="1:25">
      <c r="A38" s="19">
        <v>1989</v>
      </c>
      <c r="B38" s="20" t="s">
        <v>265</v>
      </c>
      <c r="C38" s="21" t="s">
        <v>266</v>
      </c>
      <c r="D38" s="22" t="s">
        <v>267</v>
      </c>
      <c r="E38" s="21" t="s">
        <v>2</v>
      </c>
      <c r="F38" s="23" t="s">
        <v>206</v>
      </c>
      <c r="G38" s="21" t="s">
        <v>148</v>
      </c>
      <c r="H38" s="24">
        <v>70530</v>
      </c>
      <c r="I38" s="24">
        <v>2525150</v>
      </c>
      <c r="J38" s="23">
        <v>8</v>
      </c>
      <c r="K38" s="23">
        <v>32</v>
      </c>
      <c r="L38" s="23">
        <v>48</v>
      </c>
      <c r="M38" s="25">
        <v>0</v>
      </c>
      <c r="N38" s="26">
        <f t="shared" si="0"/>
        <v>80</v>
      </c>
      <c r="O38" s="27" t="s">
        <v>1</v>
      </c>
      <c r="P38" s="44"/>
    </row>
    <row r="39" spans="1:25">
      <c r="A39" s="19">
        <v>1989</v>
      </c>
      <c r="B39" s="20" t="s">
        <v>268</v>
      </c>
      <c r="C39" s="21" t="s">
        <v>269</v>
      </c>
      <c r="D39" s="22" t="s">
        <v>270</v>
      </c>
      <c r="E39" s="21" t="s">
        <v>271</v>
      </c>
      <c r="F39" s="23" t="s">
        <v>272</v>
      </c>
      <c r="G39" s="21" t="s">
        <v>211</v>
      </c>
      <c r="H39" s="24">
        <v>39468</v>
      </c>
      <c r="I39" s="24">
        <v>1073567</v>
      </c>
      <c r="J39" s="23">
        <v>4</v>
      </c>
      <c r="K39" s="23">
        <v>24</v>
      </c>
      <c r="L39" s="23">
        <v>0</v>
      </c>
      <c r="M39" s="25">
        <v>0</v>
      </c>
      <c r="N39" s="26">
        <f t="shared" si="0"/>
        <v>24</v>
      </c>
      <c r="O39" s="19" t="s">
        <v>58</v>
      </c>
      <c r="P39" s="138"/>
    </row>
    <row r="40" spans="1:25">
      <c r="A40" s="19">
        <v>1989</v>
      </c>
      <c r="B40" s="20" t="s">
        <v>273</v>
      </c>
      <c r="C40" s="21" t="s">
        <v>274</v>
      </c>
      <c r="D40" s="22" t="s">
        <v>275</v>
      </c>
      <c r="E40" s="21" t="s">
        <v>3</v>
      </c>
      <c r="F40" s="23" t="s">
        <v>226</v>
      </c>
      <c r="G40" s="21" t="s">
        <v>168</v>
      </c>
      <c r="H40" s="24">
        <v>85803</v>
      </c>
      <c r="I40" s="24">
        <v>1262695</v>
      </c>
      <c r="J40" s="23">
        <v>1</v>
      </c>
      <c r="K40" s="23">
        <v>42</v>
      </c>
      <c r="L40" s="23">
        <v>0</v>
      </c>
      <c r="M40" s="25">
        <v>0</v>
      </c>
      <c r="N40" s="26">
        <f t="shared" si="0"/>
        <v>42</v>
      </c>
      <c r="O40" s="19" t="s">
        <v>58</v>
      </c>
      <c r="P40" s="138"/>
    </row>
    <row r="41" spans="1:25">
      <c r="A41" s="19">
        <v>1989</v>
      </c>
      <c r="B41" s="20" t="s">
        <v>276</v>
      </c>
      <c r="C41" s="21" t="s">
        <v>277</v>
      </c>
      <c r="D41" s="22" t="s">
        <v>278</v>
      </c>
      <c r="E41" s="21" t="s">
        <v>3</v>
      </c>
      <c r="F41" s="23" t="s">
        <v>279</v>
      </c>
      <c r="G41" s="21" t="s">
        <v>168</v>
      </c>
      <c r="H41" s="24">
        <v>11815</v>
      </c>
      <c r="I41" s="24">
        <v>260000</v>
      </c>
      <c r="J41" s="23">
        <v>1</v>
      </c>
      <c r="K41" s="23">
        <v>13</v>
      </c>
      <c r="L41" s="23">
        <v>0</v>
      </c>
      <c r="M41" s="25">
        <v>0</v>
      </c>
      <c r="N41" s="26">
        <f t="shared" si="0"/>
        <v>13</v>
      </c>
      <c r="O41" s="27" t="s">
        <v>1</v>
      </c>
      <c r="P41" s="44"/>
    </row>
    <row r="42" spans="1:25">
      <c r="A42" s="19">
        <v>1989</v>
      </c>
      <c r="B42" s="20" t="s">
        <v>280</v>
      </c>
      <c r="C42" s="21" t="s">
        <v>281</v>
      </c>
      <c r="D42" s="22" t="s">
        <v>282</v>
      </c>
      <c r="E42" s="21" t="s">
        <v>3</v>
      </c>
      <c r="F42" s="23" t="s">
        <v>283</v>
      </c>
      <c r="G42" s="21" t="s">
        <v>168</v>
      </c>
      <c r="H42" s="24">
        <v>7740</v>
      </c>
      <c r="I42" s="24">
        <v>159000</v>
      </c>
      <c r="J42" s="23">
        <v>1</v>
      </c>
      <c r="K42" s="23">
        <v>10</v>
      </c>
      <c r="L42" s="23">
        <v>0</v>
      </c>
      <c r="M42" s="25">
        <v>0</v>
      </c>
      <c r="N42" s="26">
        <f t="shared" si="0"/>
        <v>10</v>
      </c>
      <c r="O42" s="27" t="s">
        <v>1</v>
      </c>
      <c r="P42" s="44"/>
    </row>
    <row r="43" spans="1:25">
      <c r="A43" s="19">
        <v>1989</v>
      </c>
      <c r="B43" s="20" t="s">
        <v>284</v>
      </c>
      <c r="C43" s="21" t="s">
        <v>285</v>
      </c>
      <c r="D43" s="22" t="s">
        <v>286</v>
      </c>
      <c r="E43" s="21" t="s">
        <v>90</v>
      </c>
      <c r="F43" s="23" t="s">
        <v>287</v>
      </c>
      <c r="G43" s="21" t="s">
        <v>127</v>
      </c>
      <c r="H43" s="24">
        <v>49030</v>
      </c>
      <c r="I43" s="24">
        <v>1325427</v>
      </c>
      <c r="J43" s="23">
        <v>6</v>
      </c>
      <c r="K43" s="23">
        <v>30</v>
      </c>
      <c r="L43" s="23">
        <v>0</v>
      </c>
      <c r="M43" s="25">
        <v>0</v>
      </c>
      <c r="N43" s="26">
        <f t="shared" si="0"/>
        <v>30</v>
      </c>
      <c r="O43" s="27" t="s">
        <v>1</v>
      </c>
      <c r="P43" s="44"/>
    </row>
    <row r="44" spans="1:25" s="28" customFormat="1">
      <c r="A44" s="19">
        <v>1989</v>
      </c>
      <c r="B44" s="20" t="s">
        <v>288</v>
      </c>
      <c r="C44" s="21" t="s">
        <v>289</v>
      </c>
      <c r="D44" s="22" t="s">
        <v>290</v>
      </c>
      <c r="E44" s="21" t="s">
        <v>11</v>
      </c>
      <c r="F44" s="23" t="s">
        <v>291</v>
      </c>
      <c r="G44" s="21" t="s">
        <v>11</v>
      </c>
      <c r="H44" s="24">
        <v>128289</v>
      </c>
      <c r="I44" s="24">
        <v>2433610</v>
      </c>
      <c r="J44" s="23">
        <v>1</v>
      </c>
      <c r="K44" s="23">
        <v>32</v>
      </c>
      <c r="L44" s="23">
        <v>49</v>
      </c>
      <c r="M44" s="25">
        <v>0</v>
      </c>
      <c r="N44" s="26">
        <f t="shared" si="0"/>
        <v>81</v>
      </c>
      <c r="O44" s="27" t="s">
        <v>1</v>
      </c>
      <c r="P44" s="44"/>
      <c r="Q44" s="17"/>
      <c r="R44" s="17"/>
      <c r="S44" s="17"/>
      <c r="T44" s="17"/>
      <c r="U44" s="17"/>
      <c r="V44" s="17"/>
      <c r="W44" s="17"/>
      <c r="X44" s="17"/>
      <c r="Y44" s="18"/>
    </row>
    <row r="45" spans="1:25">
      <c r="A45" s="19">
        <v>1990</v>
      </c>
      <c r="B45" s="20" t="s">
        <v>292</v>
      </c>
      <c r="C45" s="21" t="s">
        <v>293</v>
      </c>
      <c r="D45" s="22" t="s">
        <v>294</v>
      </c>
      <c r="E45" s="21" t="s">
        <v>87</v>
      </c>
      <c r="F45" s="23" t="s">
        <v>126</v>
      </c>
      <c r="G45" s="21" t="s">
        <v>127</v>
      </c>
      <c r="H45" s="24">
        <v>73068</v>
      </c>
      <c r="I45" s="24">
        <v>1627500</v>
      </c>
      <c r="J45" s="23">
        <v>10</v>
      </c>
      <c r="K45" s="23">
        <v>36</v>
      </c>
      <c r="L45" s="23">
        <v>0</v>
      </c>
      <c r="M45" s="25">
        <v>0</v>
      </c>
      <c r="N45" s="26">
        <f t="shared" si="0"/>
        <v>36</v>
      </c>
      <c r="O45" s="19" t="s">
        <v>58</v>
      </c>
      <c r="P45" s="138"/>
    </row>
    <row r="46" spans="1:25">
      <c r="A46" s="19">
        <v>1990</v>
      </c>
      <c r="B46" s="20" t="s">
        <v>295</v>
      </c>
      <c r="C46" s="21" t="s">
        <v>296</v>
      </c>
      <c r="D46" s="22" t="s">
        <v>297</v>
      </c>
      <c r="E46" s="21" t="s">
        <v>85</v>
      </c>
      <c r="F46" s="23" t="s">
        <v>236</v>
      </c>
      <c r="G46" s="21" t="s">
        <v>148</v>
      </c>
      <c r="H46" s="24">
        <v>64000</v>
      </c>
      <c r="I46" s="24">
        <v>1611084</v>
      </c>
      <c r="J46" s="23">
        <v>10</v>
      </c>
      <c r="K46" s="23">
        <v>40</v>
      </c>
      <c r="L46" s="23">
        <v>0</v>
      </c>
      <c r="M46" s="25">
        <v>0</v>
      </c>
      <c r="N46" s="26">
        <f t="shared" si="0"/>
        <v>40</v>
      </c>
      <c r="O46" s="19" t="s">
        <v>58</v>
      </c>
      <c r="P46" s="138"/>
    </row>
    <row r="47" spans="1:25">
      <c r="A47" s="19">
        <v>1990</v>
      </c>
      <c r="B47" s="20" t="s">
        <v>298</v>
      </c>
      <c r="C47" s="21" t="s">
        <v>299</v>
      </c>
      <c r="D47" s="22" t="s">
        <v>300</v>
      </c>
      <c r="E47" s="21" t="s">
        <v>301</v>
      </c>
      <c r="F47" s="23" t="s">
        <v>302</v>
      </c>
      <c r="G47" s="21" t="s">
        <v>211</v>
      </c>
      <c r="H47" s="24">
        <v>82235</v>
      </c>
      <c r="I47" s="24">
        <v>1856295</v>
      </c>
      <c r="J47" s="23">
        <v>5</v>
      </c>
      <c r="K47" s="23">
        <v>32</v>
      </c>
      <c r="L47" s="23">
        <v>0</v>
      </c>
      <c r="M47" s="25">
        <v>0</v>
      </c>
      <c r="N47" s="26">
        <f t="shared" si="0"/>
        <v>32</v>
      </c>
      <c r="O47" s="27" t="s">
        <v>1</v>
      </c>
      <c r="P47" s="44"/>
    </row>
    <row r="48" spans="1:25">
      <c r="A48" s="19">
        <v>1990</v>
      </c>
      <c r="B48" s="20" t="s">
        <v>303</v>
      </c>
      <c r="C48" s="21" t="s">
        <v>304</v>
      </c>
      <c r="D48" s="22" t="s">
        <v>305</v>
      </c>
      <c r="E48" s="21" t="s">
        <v>28</v>
      </c>
      <c r="F48" s="23" t="s">
        <v>255</v>
      </c>
      <c r="G48" s="21" t="s">
        <v>148</v>
      </c>
      <c r="H48" s="24">
        <v>314661</v>
      </c>
      <c r="I48" s="24">
        <v>6672851</v>
      </c>
      <c r="J48" s="23">
        <v>10</v>
      </c>
      <c r="K48" s="23">
        <v>122</v>
      </c>
      <c r="L48" s="23">
        <v>62</v>
      </c>
      <c r="M48" s="25">
        <v>0</v>
      </c>
      <c r="N48" s="26">
        <f t="shared" si="0"/>
        <v>184</v>
      </c>
      <c r="O48" s="19" t="s">
        <v>58</v>
      </c>
      <c r="P48" s="138"/>
    </row>
    <row r="49" spans="1:16">
      <c r="A49" s="19">
        <v>1990</v>
      </c>
      <c r="B49" s="20" t="s">
        <v>306</v>
      </c>
      <c r="C49" s="21" t="s">
        <v>307</v>
      </c>
      <c r="D49" s="22" t="s">
        <v>185</v>
      </c>
      <c r="E49" s="21" t="s">
        <v>29</v>
      </c>
      <c r="F49" s="23" t="s">
        <v>186</v>
      </c>
      <c r="G49" s="21" t="s">
        <v>187</v>
      </c>
      <c r="H49" s="24">
        <v>29331</v>
      </c>
      <c r="I49" s="24">
        <v>615685</v>
      </c>
      <c r="J49" s="23">
        <v>2</v>
      </c>
      <c r="K49" s="23">
        <v>12</v>
      </c>
      <c r="L49" s="23">
        <v>0</v>
      </c>
      <c r="M49" s="25">
        <v>0</v>
      </c>
      <c r="N49" s="26">
        <f t="shared" si="0"/>
        <v>12</v>
      </c>
      <c r="O49" s="27" t="s">
        <v>1</v>
      </c>
      <c r="P49" s="44"/>
    </row>
    <row r="50" spans="1:16">
      <c r="A50" s="19">
        <v>1990</v>
      </c>
      <c r="B50" s="20" t="s">
        <v>308</v>
      </c>
      <c r="C50" s="21" t="s">
        <v>309</v>
      </c>
      <c r="D50" s="22" t="s">
        <v>310</v>
      </c>
      <c r="E50" s="21" t="s">
        <v>311</v>
      </c>
      <c r="F50" s="23" t="s">
        <v>312</v>
      </c>
      <c r="G50" s="21" t="s">
        <v>154</v>
      </c>
      <c r="H50" s="24">
        <v>63264</v>
      </c>
      <c r="I50" s="24">
        <v>1822550</v>
      </c>
      <c r="J50" s="23">
        <v>5</v>
      </c>
      <c r="K50" s="23">
        <v>40</v>
      </c>
      <c r="L50" s="23">
        <v>0</v>
      </c>
      <c r="M50" s="25">
        <v>0</v>
      </c>
      <c r="N50" s="26">
        <f t="shared" si="0"/>
        <v>40</v>
      </c>
      <c r="O50" s="27" t="s">
        <v>1</v>
      </c>
      <c r="P50" s="44"/>
    </row>
    <row r="51" spans="1:16">
      <c r="A51" s="19">
        <v>1990</v>
      </c>
      <c r="B51" s="20" t="s">
        <v>313</v>
      </c>
      <c r="C51" s="21" t="s">
        <v>314</v>
      </c>
      <c r="D51" s="22" t="s">
        <v>315</v>
      </c>
      <c r="E51" s="21" t="s">
        <v>20</v>
      </c>
      <c r="F51" s="23" t="s">
        <v>316</v>
      </c>
      <c r="G51" s="21" t="s">
        <v>162</v>
      </c>
      <c r="H51" s="24">
        <v>53308</v>
      </c>
      <c r="I51" s="24">
        <v>1623644</v>
      </c>
      <c r="J51" s="23">
        <v>4</v>
      </c>
      <c r="K51" s="23">
        <v>32</v>
      </c>
      <c r="L51" s="23">
        <v>0</v>
      </c>
      <c r="M51" s="25">
        <v>0</v>
      </c>
      <c r="N51" s="26">
        <f t="shared" si="0"/>
        <v>32</v>
      </c>
      <c r="O51" s="27" t="s">
        <v>1</v>
      </c>
      <c r="P51" s="44"/>
    </row>
    <row r="52" spans="1:16">
      <c r="A52" s="19">
        <v>1990</v>
      </c>
      <c r="B52" s="20" t="s">
        <v>317</v>
      </c>
      <c r="C52" s="21" t="s">
        <v>318</v>
      </c>
      <c r="D52" s="22" t="s">
        <v>319</v>
      </c>
      <c r="E52" s="21" t="s">
        <v>20</v>
      </c>
      <c r="F52" s="23" t="s">
        <v>316</v>
      </c>
      <c r="G52" s="21" t="s">
        <v>162</v>
      </c>
      <c r="H52" s="24">
        <v>82104</v>
      </c>
      <c r="I52" s="24">
        <v>2056241</v>
      </c>
      <c r="J52" s="23">
        <v>1</v>
      </c>
      <c r="K52" s="23">
        <v>39</v>
      </c>
      <c r="L52" s="23">
        <v>0</v>
      </c>
      <c r="M52" s="25">
        <v>0</v>
      </c>
      <c r="N52" s="26">
        <f t="shared" si="0"/>
        <v>39</v>
      </c>
      <c r="O52" s="19" t="s">
        <v>58</v>
      </c>
      <c r="P52" s="138"/>
    </row>
    <row r="53" spans="1:16">
      <c r="A53" s="19">
        <v>1990</v>
      </c>
      <c r="B53" s="20" t="s">
        <v>320</v>
      </c>
      <c r="C53" s="21" t="s">
        <v>321</v>
      </c>
      <c r="D53" s="22" t="s">
        <v>322</v>
      </c>
      <c r="E53" s="21" t="s">
        <v>2</v>
      </c>
      <c r="F53" s="23" t="s">
        <v>323</v>
      </c>
      <c r="G53" s="21" t="s">
        <v>148</v>
      </c>
      <c r="H53" s="24">
        <v>51792</v>
      </c>
      <c r="I53" s="24">
        <v>1617112</v>
      </c>
      <c r="J53" s="23">
        <v>18</v>
      </c>
      <c r="K53" s="23">
        <v>62</v>
      </c>
      <c r="L53" s="23">
        <v>0</v>
      </c>
      <c r="M53" s="25">
        <v>0</v>
      </c>
      <c r="N53" s="26">
        <f t="shared" si="0"/>
        <v>62</v>
      </c>
      <c r="O53" s="27" t="s">
        <v>1</v>
      </c>
      <c r="P53" s="44"/>
    </row>
    <row r="54" spans="1:16">
      <c r="A54" s="19">
        <v>1990</v>
      </c>
      <c r="B54" s="20" t="s">
        <v>324</v>
      </c>
      <c r="C54" s="21" t="s">
        <v>325</v>
      </c>
      <c r="D54" s="22" t="s">
        <v>326</v>
      </c>
      <c r="E54" s="21" t="s">
        <v>17</v>
      </c>
      <c r="F54" s="23" t="s">
        <v>327</v>
      </c>
      <c r="G54" s="21" t="s">
        <v>211</v>
      </c>
      <c r="H54" s="24">
        <v>44559</v>
      </c>
      <c r="I54" s="24">
        <v>1130493</v>
      </c>
      <c r="J54" s="23">
        <v>4</v>
      </c>
      <c r="K54" s="23">
        <v>26</v>
      </c>
      <c r="L54" s="23">
        <v>0</v>
      </c>
      <c r="M54" s="25">
        <v>0</v>
      </c>
      <c r="N54" s="26">
        <f t="shared" si="0"/>
        <v>26</v>
      </c>
      <c r="O54" s="27" t="s">
        <v>1</v>
      </c>
      <c r="P54" s="44"/>
    </row>
    <row r="55" spans="1:16">
      <c r="A55" s="19">
        <v>1990</v>
      </c>
      <c r="B55" s="20" t="s">
        <v>328</v>
      </c>
      <c r="C55" s="21" t="s">
        <v>329</v>
      </c>
      <c r="D55" s="22" t="s">
        <v>330</v>
      </c>
      <c r="E55" s="21" t="s">
        <v>44</v>
      </c>
      <c r="F55" s="23" t="s">
        <v>218</v>
      </c>
      <c r="G55" s="21" t="s">
        <v>187</v>
      </c>
      <c r="H55" s="24">
        <v>53799</v>
      </c>
      <c r="I55" s="24">
        <v>1276350</v>
      </c>
      <c r="J55" s="23">
        <v>1</v>
      </c>
      <c r="K55" s="23">
        <v>26</v>
      </c>
      <c r="L55" s="23">
        <v>0</v>
      </c>
      <c r="M55" s="25">
        <v>0</v>
      </c>
      <c r="N55" s="26">
        <f t="shared" si="0"/>
        <v>26</v>
      </c>
      <c r="O55" s="27" t="s">
        <v>1</v>
      </c>
      <c r="P55" s="44"/>
    </row>
    <row r="56" spans="1:16">
      <c r="A56" s="19">
        <v>1990</v>
      </c>
      <c r="B56" s="20" t="s">
        <v>331</v>
      </c>
      <c r="C56" s="21" t="s">
        <v>332</v>
      </c>
      <c r="D56" s="22" t="s">
        <v>333</v>
      </c>
      <c r="E56" s="21" t="s">
        <v>334</v>
      </c>
      <c r="F56" s="23" t="s">
        <v>335</v>
      </c>
      <c r="G56" s="21" t="s">
        <v>127</v>
      </c>
      <c r="H56" s="24">
        <v>49206</v>
      </c>
      <c r="I56" s="24">
        <v>1146634</v>
      </c>
      <c r="J56" s="23">
        <v>1</v>
      </c>
      <c r="K56" s="23">
        <v>21</v>
      </c>
      <c r="L56" s="23">
        <v>0</v>
      </c>
      <c r="M56" s="25">
        <v>0</v>
      </c>
      <c r="N56" s="26">
        <f t="shared" si="0"/>
        <v>21</v>
      </c>
      <c r="O56" s="19" t="s">
        <v>58</v>
      </c>
      <c r="P56" s="138"/>
    </row>
    <row r="57" spans="1:16">
      <c r="A57" s="19">
        <v>1990</v>
      </c>
      <c r="B57" s="20" t="s">
        <v>336</v>
      </c>
      <c r="C57" s="21" t="s">
        <v>337</v>
      </c>
      <c r="D57" s="22" t="s">
        <v>338</v>
      </c>
      <c r="E57" s="21" t="s">
        <v>11</v>
      </c>
      <c r="F57" s="23" t="s">
        <v>291</v>
      </c>
      <c r="G57" s="21" t="s">
        <v>11</v>
      </c>
      <c r="H57" s="24">
        <v>95590</v>
      </c>
      <c r="I57" s="24">
        <v>2706852</v>
      </c>
      <c r="J57" s="23">
        <v>35</v>
      </c>
      <c r="K57" s="23">
        <v>63</v>
      </c>
      <c r="L57" s="23">
        <v>249</v>
      </c>
      <c r="M57" s="25">
        <v>0</v>
      </c>
      <c r="N57" s="26">
        <f t="shared" si="0"/>
        <v>312</v>
      </c>
      <c r="O57" s="27" t="s">
        <v>1</v>
      </c>
      <c r="P57" s="44"/>
    </row>
    <row r="58" spans="1:16">
      <c r="A58" s="19">
        <v>1991</v>
      </c>
      <c r="B58" s="20" t="s">
        <v>339</v>
      </c>
      <c r="C58" s="21" t="s">
        <v>340</v>
      </c>
      <c r="D58" s="22" t="s">
        <v>341</v>
      </c>
      <c r="E58" s="21" t="s">
        <v>342</v>
      </c>
      <c r="F58" s="23" t="s">
        <v>343</v>
      </c>
      <c r="G58" s="21" t="s">
        <v>148</v>
      </c>
      <c r="H58" s="24">
        <v>844690</v>
      </c>
      <c r="I58" s="24">
        <v>7874340</v>
      </c>
      <c r="J58" s="23">
        <v>21</v>
      </c>
      <c r="K58" s="23">
        <v>128</v>
      </c>
      <c r="L58" s="23">
        <v>0</v>
      </c>
      <c r="M58" s="25">
        <v>0</v>
      </c>
      <c r="N58" s="26">
        <f t="shared" si="0"/>
        <v>128</v>
      </c>
      <c r="O58" s="27" t="s">
        <v>1</v>
      </c>
      <c r="P58" s="44"/>
    </row>
    <row r="59" spans="1:16">
      <c r="A59" s="19">
        <v>1991</v>
      </c>
      <c r="B59" s="20" t="s">
        <v>344</v>
      </c>
      <c r="C59" s="21" t="s">
        <v>345</v>
      </c>
      <c r="D59" s="22" t="s">
        <v>346</v>
      </c>
      <c r="E59" s="21" t="s">
        <v>56</v>
      </c>
      <c r="F59" s="23" t="s">
        <v>179</v>
      </c>
      <c r="G59" s="21" t="s">
        <v>137</v>
      </c>
      <c r="H59" s="24">
        <v>42947</v>
      </c>
      <c r="I59" s="24">
        <v>929282</v>
      </c>
      <c r="J59" s="23">
        <v>6</v>
      </c>
      <c r="K59" s="23">
        <v>20</v>
      </c>
      <c r="L59" s="23">
        <v>0</v>
      </c>
      <c r="M59" s="25">
        <v>0</v>
      </c>
      <c r="N59" s="26">
        <f t="shared" si="0"/>
        <v>20</v>
      </c>
      <c r="O59" s="27" t="s">
        <v>1</v>
      </c>
      <c r="P59" s="44"/>
    </row>
    <row r="60" spans="1:16">
      <c r="A60" s="19">
        <v>1991</v>
      </c>
      <c r="B60" s="20" t="s">
        <v>347</v>
      </c>
      <c r="C60" s="21" t="s">
        <v>348</v>
      </c>
      <c r="D60" s="22" t="s">
        <v>349</v>
      </c>
      <c r="E60" s="21" t="s">
        <v>350</v>
      </c>
      <c r="F60" s="23" t="s">
        <v>351</v>
      </c>
      <c r="G60" s="21" t="s">
        <v>168</v>
      </c>
      <c r="H60" s="24">
        <v>18752</v>
      </c>
      <c r="I60" s="24">
        <v>371923</v>
      </c>
      <c r="J60" s="23">
        <v>4</v>
      </c>
      <c r="K60" s="23">
        <v>18</v>
      </c>
      <c r="L60" s="23">
        <v>0</v>
      </c>
      <c r="M60" s="25">
        <v>0</v>
      </c>
      <c r="N60" s="26">
        <f t="shared" si="0"/>
        <v>18</v>
      </c>
      <c r="O60" s="27" t="s">
        <v>1</v>
      </c>
      <c r="P60" s="44"/>
    </row>
    <row r="61" spans="1:16">
      <c r="A61" s="19">
        <v>1991</v>
      </c>
      <c r="B61" s="20" t="s">
        <v>352</v>
      </c>
      <c r="C61" s="21" t="s">
        <v>353</v>
      </c>
      <c r="D61" s="22" t="s">
        <v>354</v>
      </c>
      <c r="E61" s="21" t="s">
        <v>37</v>
      </c>
      <c r="F61" s="23" t="s">
        <v>355</v>
      </c>
      <c r="G61" s="21" t="s">
        <v>148</v>
      </c>
      <c r="H61" s="24">
        <v>1142930</v>
      </c>
      <c r="I61" s="24">
        <v>10699436</v>
      </c>
      <c r="J61" s="23">
        <v>24</v>
      </c>
      <c r="K61" s="23">
        <v>180</v>
      </c>
      <c r="L61" s="23">
        <v>0</v>
      </c>
      <c r="M61" s="25">
        <v>0</v>
      </c>
      <c r="N61" s="26">
        <f t="shared" si="0"/>
        <v>180</v>
      </c>
      <c r="O61" s="27" t="s">
        <v>1</v>
      </c>
      <c r="P61" s="44"/>
    </row>
    <row r="62" spans="1:16">
      <c r="A62" s="19">
        <v>1991</v>
      </c>
      <c r="B62" s="20" t="s">
        <v>356</v>
      </c>
      <c r="C62" s="21" t="s">
        <v>357</v>
      </c>
      <c r="D62" s="22" t="s">
        <v>358</v>
      </c>
      <c r="E62" s="21" t="s">
        <v>3</v>
      </c>
      <c r="F62" s="23" t="s">
        <v>359</v>
      </c>
      <c r="G62" s="21" t="s">
        <v>168</v>
      </c>
      <c r="H62" s="24">
        <v>208571</v>
      </c>
      <c r="I62" s="24">
        <v>1909335</v>
      </c>
      <c r="J62" s="23">
        <v>1</v>
      </c>
      <c r="K62" s="23">
        <v>36</v>
      </c>
      <c r="L62" s="23">
        <v>0</v>
      </c>
      <c r="M62" s="25">
        <v>0</v>
      </c>
      <c r="N62" s="26">
        <f t="shared" si="0"/>
        <v>36</v>
      </c>
      <c r="O62" s="27" t="s">
        <v>1</v>
      </c>
      <c r="P62" s="44"/>
    </row>
    <row r="63" spans="1:16">
      <c r="A63" s="19">
        <v>1991</v>
      </c>
      <c r="B63" s="20" t="s">
        <v>360</v>
      </c>
      <c r="C63" s="21" t="s">
        <v>361</v>
      </c>
      <c r="D63" s="22" t="s">
        <v>362</v>
      </c>
      <c r="E63" s="21" t="s">
        <v>3</v>
      </c>
      <c r="F63" s="23" t="s">
        <v>363</v>
      </c>
      <c r="G63" s="21" t="s">
        <v>168</v>
      </c>
      <c r="H63" s="24">
        <v>138581</v>
      </c>
      <c r="I63" s="24">
        <v>4357900</v>
      </c>
      <c r="J63" s="23">
        <v>4</v>
      </c>
      <c r="K63" s="23">
        <v>41</v>
      </c>
      <c r="L63" s="23">
        <v>163</v>
      </c>
      <c r="M63" s="25">
        <v>0</v>
      </c>
      <c r="N63" s="26">
        <f t="shared" si="0"/>
        <v>204</v>
      </c>
      <c r="O63" s="27" t="s">
        <v>1</v>
      </c>
      <c r="P63" s="44"/>
    </row>
    <row r="64" spans="1:16">
      <c r="A64" s="19">
        <v>1991</v>
      </c>
      <c r="B64" s="20" t="s">
        <v>364</v>
      </c>
      <c r="C64" s="21" t="s">
        <v>365</v>
      </c>
      <c r="D64" s="22" t="s">
        <v>366</v>
      </c>
      <c r="E64" s="21" t="s">
        <v>3</v>
      </c>
      <c r="F64" s="23" t="s">
        <v>226</v>
      </c>
      <c r="G64" s="21" t="s">
        <v>168</v>
      </c>
      <c r="H64" s="24">
        <v>193256</v>
      </c>
      <c r="I64" s="24">
        <v>1772938</v>
      </c>
      <c r="J64" s="23">
        <v>1</v>
      </c>
      <c r="K64" s="23">
        <v>30</v>
      </c>
      <c r="L64" s="23">
        <v>0</v>
      </c>
      <c r="M64" s="25">
        <v>0</v>
      </c>
      <c r="N64" s="26">
        <f t="shared" si="0"/>
        <v>30</v>
      </c>
      <c r="O64" s="27" t="s">
        <v>1</v>
      </c>
      <c r="P64" s="44"/>
    </row>
    <row r="65" spans="1:16">
      <c r="A65" s="19">
        <v>1991</v>
      </c>
      <c r="B65" s="20" t="s">
        <v>367</v>
      </c>
      <c r="C65" s="21" t="s">
        <v>368</v>
      </c>
      <c r="D65" s="22" t="s">
        <v>369</v>
      </c>
      <c r="E65" s="21" t="s">
        <v>3</v>
      </c>
      <c r="F65" s="23" t="s">
        <v>370</v>
      </c>
      <c r="G65" s="21" t="s">
        <v>168</v>
      </c>
      <c r="H65" s="24">
        <v>1304319</v>
      </c>
      <c r="I65" s="24">
        <v>12717266</v>
      </c>
      <c r="J65" s="23">
        <v>15</v>
      </c>
      <c r="K65" s="23">
        <v>220</v>
      </c>
      <c r="L65" s="23">
        <v>0</v>
      </c>
      <c r="M65" s="25">
        <v>0</v>
      </c>
      <c r="N65" s="26">
        <f t="shared" si="0"/>
        <v>220</v>
      </c>
      <c r="O65" s="27" t="s">
        <v>1</v>
      </c>
      <c r="P65" s="44"/>
    </row>
    <row r="66" spans="1:16">
      <c r="A66" s="19">
        <v>1991</v>
      </c>
      <c r="B66" s="20" t="s">
        <v>371</v>
      </c>
      <c r="C66" s="21" t="s">
        <v>372</v>
      </c>
      <c r="D66" s="22" t="s">
        <v>373</v>
      </c>
      <c r="E66" s="21" t="s">
        <v>3</v>
      </c>
      <c r="F66" s="23" t="s">
        <v>370</v>
      </c>
      <c r="G66" s="21" t="s">
        <v>168</v>
      </c>
      <c r="H66" s="24">
        <v>294492</v>
      </c>
      <c r="I66" s="24">
        <v>2683502</v>
      </c>
      <c r="J66" s="23">
        <v>5</v>
      </c>
      <c r="K66" s="23">
        <v>120</v>
      </c>
      <c r="L66" s="23">
        <v>0</v>
      </c>
      <c r="M66" s="25">
        <v>0</v>
      </c>
      <c r="N66" s="26">
        <f t="shared" si="0"/>
        <v>120</v>
      </c>
      <c r="O66" s="27" t="s">
        <v>1</v>
      </c>
      <c r="P66" s="44"/>
    </row>
    <row r="67" spans="1:16">
      <c r="A67" s="19">
        <v>1991</v>
      </c>
      <c r="B67" s="20" t="s">
        <v>374</v>
      </c>
      <c r="C67" s="21" t="s">
        <v>375</v>
      </c>
      <c r="D67" s="22" t="s">
        <v>376</v>
      </c>
      <c r="E67" s="21" t="s">
        <v>3</v>
      </c>
      <c r="F67" s="23" t="s">
        <v>377</v>
      </c>
      <c r="G67" s="21" t="s">
        <v>168</v>
      </c>
      <c r="H67" s="24">
        <v>989639</v>
      </c>
      <c r="I67" s="24">
        <v>8836955</v>
      </c>
      <c r="J67" s="23">
        <v>13</v>
      </c>
      <c r="K67" s="23">
        <v>312</v>
      </c>
      <c r="L67" s="23">
        <v>0</v>
      </c>
      <c r="M67" s="25">
        <v>0</v>
      </c>
      <c r="N67" s="26">
        <f t="shared" ref="N67:N130" si="1">SUM(K67:M67)</f>
        <v>312</v>
      </c>
      <c r="O67" s="19" t="s">
        <v>58</v>
      </c>
      <c r="P67" s="138"/>
    </row>
    <row r="68" spans="1:16">
      <c r="A68" s="19">
        <v>1991</v>
      </c>
      <c r="B68" s="20" t="s">
        <v>378</v>
      </c>
      <c r="C68" s="21" t="s">
        <v>379</v>
      </c>
      <c r="D68" s="22" t="s">
        <v>380</v>
      </c>
      <c r="E68" s="21" t="s">
        <v>3</v>
      </c>
      <c r="F68" s="23" t="s">
        <v>226</v>
      </c>
      <c r="G68" s="21" t="s">
        <v>168</v>
      </c>
      <c r="H68" s="24">
        <v>56584</v>
      </c>
      <c r="I68" s="24">
        <v>547852</v>
      </c>
      <c r="J68" s="23">
        <v>1</v>
      </c>
      <c r="K68" s="23">
        <v>4</v>
      </c>
      <c r="L68" s="23">
        <v>0</v>
      </c>
      <c r="M68" s="25">
        <v>0</v>
      </c>
      <c r="N68" s="26">
        <f t="shared" si="1"/>
        <v>4</v>
      </c>
      <c r="O68" s="27" t="s">
        <v>1</v>
      </c>
      <c r="P68" s="44"/>
    </row>
    <row r="69" spans="1:16">
      <c r="A69" s="19">
        <v>1992</v>
      </c>
      <c r="B69" s="20" t="s">
        <v>381</v>
      </c>
      <c r="C69" s="21" t="s">
        <v>382</v>
      </c>
      <c r="D69" s="22" t="s">
        <v>383</v>
      </c>
      <c r="E69" s="21" t="s">
        <v>102</v>
      </c>
      <c r="F69" s="23" t="s">
        <v>384</v>
      </c>
      <c r="G69" s="21" t="s">
        <v>148</v>
      </c>
      <c r="H69" s="24">
        <v>57089</v>
      </c>
      <c r="I69" s="24">
        <v>876721</v>
      </c>
      <c r="J69" s="23">
        <v>24</v>
      </c>
      <c r="K69" s="23">
        <v>54</v>
      </c>
      <c r="L69" s="23">
        <v>0</v>
      </c>
      <c r="M69" s="25">
        <v>0</v>
      </c>
      <c r="N69" s="26">
        <f t="shared" si="1"/>
        <v>54</v>
      </c>
      <c r="O69" s="27" t="s">
        <v>1</v>
      </c>
      <c r="P69" s="44"/>
    </row>
    <row r="70" spans="1:16">
      <c r="A70" s="19">
        <v>1992</v>
      </c>
      <c r="B70" s="20" t="s">
        <v>385</v>
      </c>
      <c r="C70" s="21" t="s">
        <v>386</v>
      </c>
      <c r="D70" s="22" t="s">
        <v>387</v>
      </c>
      <c r="E70" s="21" t="s">
        <v>56</v>
      </c>
      <c r="F70" s="23" t="s">
        <v>179</v>
      </c>
      <c r="G70" s="21" t="s">
        <v>137</v>
      </c>
      <c r="H70" s="24">
        <v>43010</v>
      </c>
      <c r="I70" s="24">
        <v>6259178</v>
      </c>
      <c r="J70" s="23">
        <v>14</v>
      </c>
      <c r="K70" s="23">
        <v>31</v>
      </c>
      <c r="L70" s="23">
        <v>125</v>
      </c>
      <c r="M70" s="25">
        <v>0</v>
      </c>
      <c r="N70" s="26">
        <f t="shared" si="1"/>
        <v>156</v>
      </c>
      <c r="O70" s="27" t="s">
        <v>1</v>
      </c>
      <c r="P70" s="44"/>
    </row>
    <row r="71" spans="1:16">
      <c r="A71" s="19">
        <v>1992</v>
      </c>
      <c r="B71" s="20" t="s">
        <v>388</v>
      </c>
      <c r="C71" s="21" t="s">
        <v>389</v>
      </c>
      <c r="D71" s="22" t="s">
        <v>390</v>
      </c>
      <c r="E71" s="21" t="s">
        <v>60</v>
      </c>
      <c r="F71" s="23" t="s">
        <v>391</v>
      </c>
      <c r="G71" s="21" t="s">
        <v>392</v>
      </c>
      <c r="H71" s="24">
        <v>63524</v>
      </c>
      <c r="I71" s="24">
        <v>1756500</v>
      </c>
      <c r="J71" s="23">
        <v>6</v>
      </c>
      <c r="K71" s="23">
        <v>32</v>
      </c>
      <c r="L71" s="23">
        <v>0</v>
      </c>
      <c r="M71" s="25">
        <v>0</v>
      </c>
      <c r="N71" s="26">
        <f t="shared" si="1"/>
        <v>32</v>
      </c>
      <c r="O71" s="19" t="s">
        <v>58</v>
      </c>
      <c r="P71" s="138"/>
    </row>
    <row r="72" spans="1:16">
      <c r="A72" s="19">
        <v>1992</v>
      </c>
      <c r="B72" s="20" t="s">
        <v>393</v>
      </c>
      <c r="C72" s="21" t="s">
        <v>394</v>
      </c>
      <c r="D72" s="22" t="s">
        <v>395</v>
      </c>
      <c r="E72" s="21" t="s">
        <v>2</v>
      </c>
      <c r="F72" s="23" t="s">
        <v>396</v>
      </c>
      <c r="G72" s="21" t="s">
        <v>148</v>
      </c>
      <c r="H72" s="24">
        <v>140810</v>
      </c>
      <c r="I72" s="24">
        <v>1304000</v>
      </c>
      <c r="J72" s="23">
        <v>2</v>
      </c>
      <c r="K72" s="23">
        <v>24</v>
      </c>
      <c r="L72" s="23">
        <v>0</v>
      </c>
      <c r="M72" s="25">
        <v>0</v>
      </c>
      <c r="N72" s="26">
        <f t="shared" si="1"/>
        <v>24</v>
      </c>
      <c r="O72" s="27" t="s">
        <v>1</v>
      </c>
      <c r="P72" s="44"/>
    </row>
    <row r="73" spans="1:16">
      <c r="A73" s="19">
        <v>1992</v>
      </c>
      <c r="B73" s="20" t="s">
        <v>397</v>
      </c>
      <c r="C73" s="21" t="s">
        <v>398</v>
      </c>
      <c r="D73" s="22" t="s">
        <v>399</v>
      </c>
      <c r="E73" s="21" t="s">
        <v>17</v>
      </c>
      <c r="F73" s="23" t="s">
        <v>400</v>
      </c>
      <c r="G73" s="21" t="s">
        <v>211</v>
      </c>
      <c r="H73" s="24">
        <v>70796</v>
      </c>
      <c r="I73" s="24">
        <v>1810000</v>
      </c>
      <c r="J73" s="23">
        <v>18</v>
      </c>
      <c r="K73" s="23">
        <v>37</v>
      </c>
      <c r="L73" s="23">
        <v>0</v>
      </c>
      <c r="M73" s="25">
        <v>0</v>
      </c>
      <c r="N73" s="26">
        <f t="shared" si="1"/>
        <v>37</v>
      </c>
      <c r="O73" s="19" t="s">
        <v>58</v>
      </c>
      <c r="P73" s="138"/>
    </row>
    <row r="74" spans="1:16">
      <c r="A74" s="19">
        <v>1992</v>
      </c>
      <c r="B74" s="20" t="s">
        <v>401</v>
      </c>
      <c r="C74" s="21" t="s">
        <v>402</v>
      </c>
      <c r="D74" s="22" t="s">
        <v>403</v>
      </c>
      <c r="E74" s="21" t="s">
        <v>76</v>
      </c>
      <c r="F74" s="23" t="s">
        <v>404</v>
      </c>
      <c r="G74" s="21" t="s">
        <v>405</v>
      </c>
      <c r="H74" s="24">
        <v>78829</v>
      </c>
      <c r="I74" s="24">
        <v>1815616</v>
      </c>
      <c r="J74" s="23">
        <v>6</v>
      </c>
      <c r="K74" s="23">
        <v>40</v>
      </c>
      <c r="L74" s="23">
        <v>0</v>
      </c>
      <c r="M74" s="25">
        <v>0</v>
      </c>
      <c r="N74" s="26">
        <f t="shared" si="1"/>
        <v>40</v>
      </c>
      <c r="O74" s="27" t="s">
        <v>1</v>
      </c>
      <c r="P74" s="44"/>
    </row>
    <row r="75" spans="1:16">
      <c r="A75" s="19">
        <v>1992</v>
      </c>
      <c r="B75" s="20" t="s">
        <v>406</v>
      </c>
      <c r="C75" s="21" t="s">
        <v>407</v>
      </c>
      <c r="D75" s="22" t="s">
        <v>408</v>
      </c>
      <c r="E75" s="21" t="s">
        <v>44</v>
      </c>
      <c r="F75" s="23" t="s">
        <v>218</v>
      </c>
      <c r="G75" s="21" t="s">
        <v>187</v>
      </c>
      <c r="H75" s="24">
        <v>42318</v>
      </c>
      <c r="I75" s="24">
        <v>1129481</v>
      </c>
      <c r="J75" s="23">
        <v>3</v>
      </c>
      <c r="K75" s="23">
        <v>24</v>
      </c>
      <c r="L75" s="23">
        <v>0</v>
      </c>
      <c r="M75" s="25">
        <v>0</v>
      </c>
      <c r="N75" s="26">
        <f t="shared" si="1"/>
        <v>24</v>
      </c>
      <c r="O75" s="27" t="s">
        <v>1</v>
      </c>
      <c r="P75" s="44"/>
    </row>
    <row r="76" spans="1:16">
      <c r="A76" s="19">
        <v>1992</v>
      </c>
      <c r="B76" s="20" t="s">
        <v>409</v>
      </c>
      <c r="C76" s="21" t="s">
        <v>410</v>
      </c>
      <c r="D76" s="22" t="s">
        <v>411</v>
      </c>
      <c r="E76" s="21" t="s">
        <v>412</v>
      </c>
      <c r="F76" s="23" t="s">
        <v>413</v>
      </c>
      <c r="G76" s="21" t="s">
        <v>143</v>
      </c>
      <c r="H76" s="24">
        <v>40400</v>
      </c>
      <c r="I76" s="24">
        <v>1100059</v>
      </c>
      <c r="J76" s="23">
        <v>6</v>
      </c>
      <c r="K76" s="23">
        <v>24</v>
      </c>
      <c r="L76" s="23">
        <v>0</v>
      </c>
      <c r="M76" s="25">
        <v>0</v>
      </c>
      <c r="N76" s="26">
        <f t="shared" si="1"/>
        <v>24</v>
      </c>
      <c r="O76" s="27" t="s">
        <v>1</v>
      </c>
      <c r="P76" s="44"/>
    </row>
    <row r="77" spans="1:16">
      <c r="A77" s="19">
        <v>1992</v>
      </c>
      <c r="B77" s="20"/>
      <c r="C77" s="21" t="s">
        <v>2324</v>
      </c>
      <c r="D77" s="22" t="s">
        <v>414</v>
      </c>
      <c r="E77" s="21" t="s">
        <v>3</v>
      </c>
      <c r="F77" s="23" t="s">
        <v>415</v>
      </c>
      <c r="G77" s="21" t="s">
        <v>168</v>
      </c>
      <c r="H77" s="24">
        <v>14715</v>
      </c>
      <c r="I77" s="24">
        <v>340648</v>
      </c>
      <c r="J77" s="23">
        <v>1</v>
      </c>
      <c r="K77" s="23">
        <v>15</v>
      </c>
      <c r="L77" s="23">
        <v>0</v>
      </c>
      <c r="M77" s="25">
        <v>0</v>
      </c>
      <c r="N77" s="26">
        <f t="shared" si="1"/>
        <v>15</v>
      </c>
      <c r="O77" s="27" t="s">
        <v>1</v>
      </c>
      <c r="P77" s="44"/>
    </row>
    <row r="78" spans="1:16">
      <c r="A78" s="19">
        <v>1992</v>
      </c>
      <c r="B78" s="20" t="s">
        <v>416</v>
      </c>
      <c r="C78" s="21" t="s">
        <v>417</v>
      </c>
      <c r="D78" s="22" t="s">
        <v>418</v>
      </c>
      <c r="E78" s="21" t="s">
        <v>3</v>
      </c>
      <c r="F78" s="23" t="s">
        <v>377</v>
      </c>
      <c r="G78" s="21" t="s">
        <v>168</v>
      </c>
      <c r="H78" s="24">
        <v>59319</v>
      </c>
      <c r="I78" s="24">
        <v>685541</v>
      </c>
      <c r="J78" s="23">
        <v>7</v>
      </c>
      <c r="K78" s="23">
        <v>7</v>
      </c>
      <c r="L78" s="23">
        <v>0</v>
      </c>
      <c r="M78" s="25">
        <v>0</v>
      </c>
      <c r="N78" s="26">
        <f t="shared" si="1"/>
        <v>7</v>
      </c>
      <c r="O78" s="27" t="s">
        <v>1</v>
      </c>
      <c r="P78" s="44"/>
    </row>
    <row r="79" spans="1:16">
      <c r="A79" s="19">
        <v>1992</v>
      </c>
      <c r="B79" s="20" t="s">
        <v>419</v>
      </c>
      <c r="C79" s="21" t="s">
        <v>420</v>
      </c>
      <c r="D79" s="22" t="s">
        <v>421</v>
      </c>
      <c r="E79" s="21" t="s">
        <v>3</v>
      </c>
      <c r="F79" s="23" t="s">
        <v>226</v>
      </c>
      <c r="G79" s="21" t="s">
        <v>168</v>
      </c>
      <c r="H79" s="24">
        <v>194992</v>
      </c>
      <c r="I79" s="24">
        <v>1798496</v>
      </c>
      <c r="J79" s="23">
        <v>1</v>
      </c>
      <c r="K79" s="23">
        <v>30</v>
      </c>
      <c r="L79" s="23">
        <v>0</v>
      </c>
      <c r="M79" s="25">
        <v>0</v>
      </c>
      <c r="N79" s="26">
        <f t="shared" si="1"/>
        <v>30</v>
      </c>
      <c r="O79" s="27" t="s">
        <v>1</v>
      </c>
      <c r="P79" s="44"/>
    </row>
    <row r="80" spans="1:16">
      <c r="A80" s="19">
        <v>1992</v>
      </c>
      <c r="B80" s="20" t="s">
        <v>422</v>
      </c>
      <c r="C80" s="21" t="s">
        <v>423</v>
      </c>
      <c r="D80" s="22" t="s">
        <v>424</v>
      </c>
      <c r="E80" s="21" t="s">
        <v>3</v>
      </c>
      <c r="F80" s="23" t="s">
        <v>226</v>
      </c>
      <c r="G80" s="21" t="s">
        <v>168</v>
      </c>
      <c r="H80" s="24">
        <v>213705</v>
      </c>
      <c r="I80" s="24">
        <v>1982352</v>
      </c>
      <c r="J80" s="23">
        <v>1</v>
      </c>
      <c r="K80" s="23">
        <v>36</v>
      </c>
      <c r="L80" s="23">
        <v>0</v>
      </c>
      <c r="M80" s="25">
        <v>0</v>
      </c>
      <c r="N80" s="26">
        <f t="shared" si="1"/>
        <v>36</v>
      </c>
      <c r="O80" s="27" t="s">
        <v>1</v>
      </c>
      <c r="P80" s="44"/>
    </row>
    <row r="81" spans="1:16">
      <c r="A81" s="19">
        <v>1992</v>
      </c>
      <c r="B81" s="20" t="s">
        <v>425</v>
      </c>
      <c r="C81" s="21" t="s">
        <v>426</v>
      </c>
      <c r="D81" s="22" t="s">
        <v>380</v>
      </c>
      <c r="E81" s="21" t="s">
        <v>3</v>
      </c>
      <c r="F81" s="23" t="s">
        <v>226</v>
      </c>
      <c r="G81" s="21" t="s">
        <v>168</v>
      </c>
      <c r="H81" s="24">
        <v>195300</v>
      </c>
      <c r="I81" s="24">
        <v>1788730</v>
      </c>
      <c r="J81" s="23">
        <v>1</v>
      </c>
      <c r="K81" s="23">
        <v>30</v>
      </c>
      <c r="L81" s="23">
        <v>30</v>
      </c>
      <c r="M81" s="25">
        <v>0</v>
      </c>
      <c r="N81" s="26">
        <f t="shared" si="1"/>
        <v>60</v>
      </c>
      <c r="O81" s="27" t="s">
        <v>1</v>
      </c>
      <c r="P81" s="44"/>
    </row>
    <row r="82" spans="1:16">
      <c r="A82" s="19">
        <v>1992</v>
      </c>
      <c r="B82" s="20" t="s">
        <v>427</v>
      </c>
      <c r="C82" s="21" t="s">
        <v>428</v>
      </c>
      <c r="D82" s="22" t="s">
        <v>429</v>
      </c>
      <c r="E82" s="21" t="s">
        <v>90</v>
      </c>
      <c r="F82" s="23" t="s">
        <v>287</v>
      </c>
      <c r="G82" s="21" t="s">
        <v>127</v>
      </c>
      <c r="H82" s="24">
        <v>60325</v>
      </c>
      <c r="I82" s="24">
        <v>1412371</v>
      </c>
      <c r="J82" s="23">
        <v>8</v>
      </c>
      <c r="K82" s="23">
        <v>30</v>
      </c>
      <c r="L82" s="23">
        <v>0</v>
      </c>
      <c r="M82" s="25">
        <v>0</v>
      </c>
      <c r="N82" s="26">
        <f t="shared" si="1"/>
        <v>30</v>
      </c>
      <c r="O82" s="19" t="s">
        <v>58</v>
      </c>
      <c r="P82" s="138"/>
    </row>
    <row r="83" spans="1:16">
      <c r="A83" s="19">
        <v>1992</v>
      </c>
      <c r="B83" s="20" t="s">
        <v>430</v>
      </c>
      <c r="C83" s="21" t="s">
        <v>431</v>
      </c>
      <c r="D83" s="22" t="s">
        <v>432</v>
      </c>
      <c r="E83" s="21" t="s">
        <v>433</v>
      </c>
      <c r="F83" s="23" t="s">
        <v>434</v>
      </c>
      <c r="G83" s="21" t="s">
        <v>392</v>
      </c>
      <c r="H83" s="24">
        <v>45416</v>
      </c>
      <c r="I83" s="24">
        <v>1359711</v>
      </c>
      <c r="J83" s="23">
        <v>8</v>
      </c>
      <c r="K83" s="23">
        <v>31</v>
      </c>
      <c r="L83" s="23">
        <v>1</v>
      </c>
      <c r="M83" s="25">
        <v>0</v>
      </c>
      <c r="N83" s="26">
        <f t="shared" si="1"/>
        <v>32</v>
      </c>
      <c r="O83" s="19" t="s">
        <v>58</v>
      </c>
      <c r="P83" s="138"/>
    </row>
    <row r="84" spans="1:16">
      <c r="A84" s="19">
        <v>1993</v>
      </c>
      <c r="B84" s="20" t="s">
        <v>435</v>
      </c>
      <c r="C84" s="21" t="s">
        <v>436</v>
      </c>
      <c r="D84" s="22" t="s">
        <v>437</v>
      </c>
      <c r="E84" s="21" t="s">
        <v>41</v>
      </c>
      <c r="F84" s="23" t="s">
        <v>240</v>
      </c>
      <c r="G84" s="21" t="s">
        <v>137</v>
      </c>
      <c r="H84" s="24">
        <v>83572</v>
      </c>
      <c r="I84" s="24">
        <v>1967606</v>
      </c>
      <c r="J84" s="23">
        <v>10</v>
      </c>
      <c r="K84" s="23">
        <v>41</v>
      </c>
      <c r="L84" s="23">
        <v>0</v>
      </c>
      <c r="M84" s="25">
        <v>0</v>
      </c>
      <c r="N84" s="26">
        <f t="shared" si="1"/>
        <v>41</v>
      </c>
      <c r="O84" s="27" t="s">
        <v>1</v>
      </c>
      <c r="P84" s="44"/>
    </row>
    <row r="85" spans="1:16">
      <c r="A85" s="19">
        <v>1993</v>
      </c>
      <c r="B85" s="20" t="s">
        <v>438</v>
      </c>
      <c r="C85" s="21" t="s">
        <v>439</v>
      </c>
      <c r="D85" s="22" t="s">
        <v>440</v>
      </c>
      <c r="E85" s="21" t="s">
        <v>54</v>
      </c>
      <c r="F85" s="23" t="s">
        <v>247</v>
      </c>
      <c r="G85" s="21" t="s">
        <v>154</v>
      </c>
      <c r="H85" s="24">
        <v>68147</v>
      </c>
      <c r="I85" s="24">
        <v>1541600</v>
      </c>
      <c r="J85" s="23">
        <v>4</v>
      </c>
      <c r="K85" s="23">
        <v>32</v>
      </c>
      <c r="L85" s="23">
        <v>0</v>
      </c>
      <c r="M85" s="25">
        <v>0</v>
      </c>
      <c r="N85" s="26">
        <f t="shared" si="1"/>
        <v>32</v>
      </c>
      <c r="O85" s="27" t="s">
        <v>1</v>
      </c>
      <c r="P85" s="44"/>
    </row>
    <row r="86" spans="1:16">
      <c r="A86" s="19">
        <v>1993</v>
      </c>
      <c r="B86" s="20" t="s">
        <v>441</v>
      </c>
      <c r="C86" s="21" t="s">
        <v>442</v>
      </c>
      <c r="D86" s="22" t="s">
        <v>443</v>
      </c>
      <c r="E86" s="21" t="s">
        <v>28</v>
      </c>
      <c r="F86" s="23" t="s">
        <v>444</v>
      </c>
      <c r="G86" s="21" t="s">
        <v>148</v>
      </c>
      <c r="H86" s="24">
        <v>683924</v>
      </c>
      <c r="I86" s="24">
        <v>6760000</v>
      </c>
      <c r="J86" s="23">
        <v>11</v>
      </c>
      <c r="K86" s="23">
        <v>160</v>
      </c>
      <c r="L86" s="23">
        <v>0</v>
      </c>
      <c r="M86" s="25">
        <v>0</v>
      </c>
      <c r="N86" s="26">
        <f t="shared" si="1"/>
        <v>160</v>
      </c>
      <c r="O86" s="27" t="s">
        <v>1</v>
      </c>
      <c r="P86" s="44"/>
    </row>
    <row r="87" spans="1:16">
      <c r="A87" s="19">
        <v>1993</v>
      </c>
      <c r="B87" s="20" t="s">
        <v>445</v>
      </c>
      <c r="C87" s="21" t="s">
        <v>446</v>
      </c>
      <c r="D87" s="22" t="s">
        <v>447</v>
      </c>
      <c r="E87" s="21" t="s">
        <v>26</v>
      </c>
      <c r="F87" s="23" t="s">
        <v>264</v>
      </c>
      <c r="G87" s="21" t="s">
        <v>148</v>
      </c>
      <c r="H87" s="24">
        <v>700800</v>
      </c>
      <c r="I87" s="24">
        <v>6307190</v>
      </c>
      <c r="J87" s="23">
        <v>8</v>
      </c>
      <c r="K87" s="23">
        <v>96</v>
      </c>
      <c r="L87" s="23">
        <v>0</v>
      </c>
      <c r="M87" s="25">
        <v>0</v>
      </c>
      <c r="N87" s="26">
        <f t="shared" si="1"/>
        <v>96</v>
      </c>
      <c r="O87" s="27" t="s">
        <v>1</v>
      </c>
      <c r="P87" s="44"/>
    </row>
    <row r="88" spans="1:16">
      <c r="A88" s="19">
        <v>1993</v>
      </c>
      <c r="B88" s="20" t="s">
        <v>448</v>
      </c>
      <c r="C88" s="21" t="s">
        <v>449</v>
      </c>
      <c r="D88" s="22" t="s">
        <v>450</v>
      </c>
      <c r="E88" s="21" t="s">
        <v>26</v>
      </c>
      <c r="F88" s="23" t="s">
        <v>451</v>
      </c>
      <c r="G88" s="21" t="s">
        <v>148</v>
      </c>
      <c r="H88" s="24">
        <v>1373682</v>
      </c>
      <c r="I88" s="24">
        <v>11696071</v>
      </c>
      <c r="J88" s="23">
        <v>5</v>
      </c>
      <c r="K88" s="23">
        <v>183</v>
      </c>
      <c r="L88" s="23">
        <v>0</v>
      </c>
      <c r="M88" s="25">
        <v>0</v>
      </c>
      <c r="N88" s="26">
        <f t="shared" si="1"/>
        <v>183</v>
      </c>
      <c r="O88" s="27" t="s">
        <v>1</v>
      </c>
      <c r="P88" s="44"/>
    </row>
    <row r="89" spans="1:16">
      <c r="A89" s="19">
        <v>1993</v>
      </c>
      <c r="B89" s="20" t="s">
        <v>452</v>
      </c>
      <c r="C89" s="21" t="s">
        <v>453</v>
      </c>
      <c r="D89" s="22" t="s">
        <v>454</v>
      </c>
      <c r="E89" s="21" t="s">
        <v>26</v>
      </c>
      <c r="F89" s="23" t="s">
        <v>264</v>
      </c>
      <c r="G89" s="21" t="s">
        <v>148</v>
      </c>
      <c r="H89" s="24">
        <v>637585</v>
      </c>
      <c r="I89" s="24">
        <v>6541703</v>
      </c>
      <c r="J89" s="23">
        <v>7</v>
      </c>
      <c r="K89" s="23">
        <v>76</v>
      </c>
      <c r="L89" s="23">
        <v>0</v>
      </c>
      <c r="M89" s="25">
        <v>0</v>
      </c>
      <c r="N89" s="26">
        <f t="shared" si="1"/>
        <v>76</v>
      </c>
      <c r="O89" s="19" t="s">
        <v>58</v>
      </c>
      <c r="P89" s="138"/>
    </row>
    <row r="90" spans="1:16">
      <c r="A90" s="19">
        <v>1993</v>
      </c>
      <c r="B90" s="20" t="s">
        <v>455</v>
      </c>
      <c r="C90" s="21" t="s">
        <v>456</v>
      </c>
      <c r="D90" s="22" t="s">
        <v>457</v>
      </c>
      <c r="E90" s="21" t="s">
        <v>26</v>
      </c>
      <c r="F90" s="23" t="s">
        <v>191</v>
      </c>
      <c r="G90" s="21" t="s">
        <v>148</v>
      </c>
      <c r="H90" s="24">
        <v>510763</v>
      </c>
      <c r="I90" s="24">
        <v>5785329</v>
      </c>
      <c r="J90" s="23">
        <v>11</v>
      </c>
      <c r="K90" s="23">
        <v>146</v>
      </c>
      <c r="L90" s="23">
        <v>0</v>
      </c>
      <c r="M90" s="25">
        <v>0</v>
      </c>
      <c r="N90" s="26">
        <f t="shared" si="1"/>
        <v>146</v>
      </c>
      <c r="O90" s="27" t="s">
        <v>1</v>
      </c>
      <c r="P90" s="44"/>
    </row>
    <row r="91" spans="1:16">
      <c r="A91" s="19">
        <v>1993</v>
      </c>
      <c r="B91" s="20" t="s">
        <v>458</v>
      </c>
      <c r="C91" s="21" t="s">
        <v>459</v>
      </c>
      <c r="D91" s="22" t="s">
        <v>460</v>
      </c>
      <c r="E91" s="21" t="s">
        <v>2</v>
      </c>
      <c r="F91" s="23" t="s">
        <v>461</v>
      </c>
      <c r="G91" s="21" t="s">
        <v>148</v>
      </c>
      <c r="H91" s="24">
        <v>718470</v>
      </c>
      <c r="I91" s="24">
        <v>7802799</v>
      </c>
      <c r="J91" s="23">
        <v>1</v>
      </c>
      <c r="K91" s="23">
        <v>94</v>
      </c>
      <c r="L91" s="23">
        <v>0</v>
      </c>
      <c r="M91" s="25">
        <v>0</v>
      </c>
      <c r="N91" s="26">
        <f t="shared" si="1"/>
        <v>94</v>
      </c>
      <c r="O91" s="27" t="s">
        <v>1</v>
      </c>
      <c r="P91" s="44"/>
    </row>
    <row r="92" spans="1:16">
      <c r="A92" s="19">
        <v>1993</v>
      </c>
      <c r="B92" s="20" t="s">
        <v>462</v>
      </c>
      <c r="C92" s="21" t="s">
        <v>463</v>
      </c>
      <c r="D92" s="22" t="s">
        <v>464</v>
      </c>
      <c r="E92" s="21" t="s">
        <v>2</v>
      </c>
      <c r="F92" s="23" t="s">
        <v>206</v>
      </c>
      <c r="G92" s="21" t="s">
        <v>148</v>
      </c>
      <c r="H92" s="24">
        <v>1507119</v>
      </c>
      <c r="I92" s="24">
        <v>12881357</v>
      </c>
      <c r="J92" s="23">
        <v>13</v>
      </c>
      <c r="K92" s="23">
        <v>224</v>
      </c>
      <c r="L92" s="23">
        <v>0</v>
      </c>
      <c r="M92" s="25">
        <v>0</v>
      </c>
      <c r="N92" s="26">
        <f t="shared" si="1"/>
        <v>224</v>
      </c>
      <c r="O92" s="27" t="s">
        <v>1</v>
      </c>
      <c r="P92" s="44"/>
    </row>
    <row r="93" spans="1:16">
      <c r="A93" s="19">
        <v>1993</v>
      </c>
      <c r="B93" s="20" t="s">
        <v>465</v>
      </c>
      <c r="C93" s="21" t="s">
        <v>466</v>
      </c>
      <c r="D93" s="22" t="s">
        <v>467</v>
      </c>
      <c r="E93" s="21" t="s">
        <v>44</v>
      </c>
      <c r="F93" s="23" t="s">
        <v>218</v>
      </c>
      <c r="G93" s="21" t="s">
        <v>187</v>
      </c>
      <c r="H93" s="24">
        <v>89547</v>
      </c>
      <c r="I93" s="24">
        <v>1632016</v>
      </c>
      <c r="J93" s="23">
        <v>11</v>
      </c>
      <c r="K93" s="23">
        <v>40</v>
      </c>
      <c r="L93" s="23">
        <v>0</v>
      </c>
      <c r="M93" s="25">
        <v>0</v>
      </c>
      <c r="N93" s="26">
        <f t="shared" si="1"/>
        <v>40</v>
      </c>
      <c r="O93" s="27" t="s">
        <v>1</v>
      </c>
      <c r="P93" s="44"/>
    </row>
    <row r="94" spans="1:16">
      <c r="A94" s="19">
        <v>1993</v>
      </c>
      <c r="B94" s="20" t="s">
        <v>468</v>
      </c>
      <c r="C94" s="21" t="s">
        <v>469</v>
      </c>
      <c r="D94" s="22" t="s">
        <v>470</v>
      </c>
      <c r="E94" s="21" t="s">
        <v>23</v>
      </c>
      <c r="F94" s="23" t="s">
        <v>471</v>
      </c>
      <c r="G94" s="21" t="s">
        <v>148</v>
      </c>
      <c r="H94" s="24">
        <v>1415586</v>
      </c>
      <c r="I94" s="24">
        <v>15381754</v>
      </c>
      <c r="J94" s="23">
        <v>14</v>
      </c>
      <c r="K94" s="23">
        <v>216</v>
      </c>
      <c r="L94" s="23">
        <v>0</v>
      </c>
      <c r="M94" s="25">
        <v>0</v>
      </c>
      <c r="N94" s="26">
        <f t="shared" si="1"/>
        <v>216</v>
      </c>
      <c r="O94" s="27" t="s">
        <v>1</v>
      </c>
      <c r="P94" s="44"/>
    </row>
    <row r="95" spans="1:16">
      <c r="A95" s="19">
        <v>1993</v>
      </c>
      <c r="B95" s="20" t="s">
        <v>472</v>
      </c>
      <c r="C95" s="21" t="s">
        <v>473</v>
      </c>
      <c r="D95" s="22" t="s">
        <v>474</v>
      </c>
      <c r="E95" s="21" t="s">
        <v>3</v>
      </c>
      <c r="F95" s="23" t="s">
        <v>377</v>
      </c>
      <c r="G95" s="21" t="s">
        <v>168</v>
      </c>
      <c r="H95" s="24">
        <v>940913</v>
      </c>
      <c r="I95" s="24">
        <v>8769821</v>
      </c>
      <c r="J95" s="23">
        <v>38</v>
      </c>
      <c r="K95" s="23">
        <v>152</v>
      </c>
      <c r="L95" s="23">
        <v>0</v>
      </c>
      <c r="M95" s="25">
        <v>0</v>
      </c>
      <c r="N95" s="26">
        <f t="shared" si="1"/>
        <v>152</v>
      </c>
      <c r="O95" s="27" t="s">
        <v>1</v>
      </c>
      <c r="P95" s="44"/>
    </row>
    <row r="96" spans="1:16">
      <c r="A96" s="19">
        <v>1993</v>
      </c>
      <c r="B96" s="20" t="s">
        <v>475</v>
      </c>
      <c r="C96" s="21" t="s">
        <v>476</v>
      </c>
      <c r="D96" s="22" t="s">
        <v>477</v>
      </c>
      <c r="E96" s="21" t="s">
        <v>3</v>
      </c>
      <c r="F96" s="23" t="s">
        <v>226</v>
      </c>
      <c r="G96" s="21" t="s">
        <v>168</v>
      </c>
      <c r="H96" s="24">
        <v>93204</v>
      </c>
      <c r="I96" s="24">
        <v>1108600</v>
      </c>
      <c r="J96" s="23">
        <v>4</v>
      </c>
      <c r="K96" s="23">
        <v>23</v>
      </c>
      <c r="L96" s="23">
        <v>0</v>
      </c>
      <c r="M96" s="25">
        <v>0</v>
      </c>
      <c r="N96" s="26">
        <f t="shared" si="1"/>
        <v>23</v>
      </c>
      <c r="O96" s="27" t="s">
        <v>1</v>
      </c>
      <c r="P96" s="44"/>
    </row>
    <row r="97" spans="1:16">
      <c r="A97" s="19">
        <v>1994</v>
      </c>
      <c r="B97" s="20" t="s">
        <v>478</v>
      </c>
      <c r="C97" s="21" t="s">
        <v>479</v>
      </c>
      <c r="D97" s="22" t="s">
        <v>480</v>
      </c>
      <c r="E97" s="21" t="s">
        <v>481</v>
      </c>
      <c r="F97" s="23" t="s">
        <v>482</v>
      </c>
      <c r="G97" s="21" t="s">
        <v>148</v>
      </c>
      <c r="H97" s="24">
        <v>160650</v>
      </c>
      <c r="I97" s="24">
        <v>1906220</v>
      </c>
      <c r="J97" s="23">
        <v>49</v>
      </c>
      <c r="K97" s="23">
        <v>49</v>
      </c>
      <c r="L97" s="23">
        <v>0</v>
      </c>
      <c r="M97" s="25">
        <v>0</v>
      </c>
      <c r="N97" s="26">
        <f t="shared" si="1"/>
        <v>49</v>
      </c>
      <c r="O97" s="27" t="s">
        <v>1</v>
      </c>
      <c r="P97" s="44"/>
    </row>
    <row r="98" spans="1:16">
      <c r="A98" s="19">
        <v>1994</v>
      </c>
      <c r="B98" s="20" t="s">
        <v>483</v>
      </c>
      <c r="C98" s="21" t="s">
        <v>484</v>
      </c>
      <c r="D98" s="22" t="s">
        <v>485</v>
      </c>
      <c r="E98" s="21" t="s">
        <v>41</v>
      </c>
      <c r="F98" s="23" t="s">
        <v>240</v>
      </c>
      <c r="G98" s="21" t="s">
        <v>137</v>
      </c>
      <c r="H98" s="24">
        <v>107198</v>
      </c>
      <c r="I98" s="24">
        <v>2566118</v>
      </c>
      <c r="J98" s="23">
        <v>9</v>
      </c>
      <c r="K98" s="23">
        <v>52</v>
      </c>
      <c r="L98" s="23">
        <v>0</v>
      </c>
      <c r="M98" s="25">
        <v>0</v>
      </c>
      <c r="N98" s="26">
        <f t="shared" si="1"/>
        <v>52</v>
      </c>
      <c r="O98" s="27" t="s">
        <v>1</v>
      </c>
      <c r="P98" s="44"/>
    </row>
    <row r="99" spans="1:16">
      <c r="A99" s="19">
        <v>1994</v>
      </c>
      <c r="B99" s="20" t="s">
        <v>486</v>
      </c>
      <c r="C99" s="21" t="s">
        <v>487</v>
      </c>
      <c r="D99" s="22" t="s">
        <v>488</v>
      </c>
      <c r="E99" s="21" t="s">
        <v>41</v>
      </c>
      <c r="F99" s="23" t="s">
        <v>240</v>
      </c>
      <c r="G99" s="21" t="s">
        <v>137</v>
      </c>
      <c r="H99" s="24">
        <v>676430</v>
      </c>
      <c r="I99" s="24">
        <v>7436832</v>
      </c>
      <c r="J99" s="23">
        <v>2</v>
      </c>
      <c r="K99" s="23">
        <v>132</v>
      </c>
      <c r="L99" s="23">
        <v>0</v>
      </c>
      <c r="M99" s="25">
        <v>0</v>
      </c>
      <c r="N99" s="26">
        <f t="shared" si="1"/>
        <v>132</v>
      </c>
      <c r="O99" s="27" t="s">
        <v>1</v>
      </c>
      <c r="P99" s="44"/>
    </row>
    <row r="100" spans="1:16">
      <c r="A100" s="19">
        <v>1994</v>
      </c>
      <c r="B100" s="20" t="s">
        <v>489</v>
      </c>
      <c r="C100" s="21" t="s">
        <v>490</v>
      </c>
      <c r="D100" s="22" t="s">
        <v>491</v>
      </c>
      <c r="E100" s="21" t="s">
        <v>10</v>
      </c>
      <c r="F100" s="23" t="s">
        <v>492</v>
      </c>
      <c r="G100" s="21" t="s">
        <v>154</v>
      </c>
      <c r="H100" s="24">
        <v>70522</v>
      </c>
      <c r="I100" s="24">
        <v>1426340</v>
      </c>
      <c r="J100" s="23">
        <v>1</v>
      </c>
      <c r="K100" s="23">
        <v>28</v>
      </c>
      <c r="L100" s="23">
        <v>0</v>
      </c>
      <c r="M100" s="25">
        <v>0</v>
      </c>
      <c r="N100" s="26">
        <f t="shared" si="1"/>
        <v>28</v>
      </c>
      <c r="O100" s="27" t="s">
        <v>1</v>
      </c>
      <c r="P100" s="44"/>
    </row>
    <row r="101" spans="1:16">
      <c r="A101" s="19">
        <v>1994</v>
      </c>
      <c r="B101" s="20" t="s">
        <v>493</v>
      </c>
      <c r="C101" s="21" t="s">
        <v>494</v>
      </c>
      <c r="D101" s="22" t="s">
        <v>495</v>
      </c>
      <c r="E101" s="21" t="s">
        <v>79</v>
      </c>
      <c r="F101" s="23" t="s">
        <v>496</v>
      </c>
      <c r="G101" s="21" t="s">
        <v>211</v>
      </c>
      <c r="H101" s="24">
        <v>77872</v>
      </c>
      <c r="I101" s="24">
        <v>1957658</v>
      </c>
      <c r="J101" s="23">
        <v>4</v>
      </c>
      <c r="K101" s="23">
        <v>36</v>
      </c>
      <c r="L101" s="23">
        <v>0</v>
      </c>
      <c r="M101" s="25">
        <v>0</v>
      </c>
      <c r="N101" s="26">
        <f t="shared" si="1"/>
        <v>36</v>
      </c>
      <c r="O101" s="27" t="s">
        <v>1</v>
      </c>
      <c r="P101" s="44"/>
    </row>
    <row r="102" spans="1:16">
      <c r="A102" s="19">
        <v>1994</v>
      </c>
      <c r="B102" s="20" t="s">
        <v>497</v>
      </c>
      <c r="C102" s="21" t="s">
        <v>498</v>
      </c>
      <c r="D102" s="22" t="s">
        <v>499</v>
      </c>
      <c r="E102" s="21" t="s">
        <v>34</v>
      </c>
      <c r="F102" s="23" t="s">
        <v>131</v>
      </c>
      <c r="G102" s="21" t="s">
        <v>127</v>
      </c>
      <c r="H102" s="24">
        <v>76338</v>
      </c>
      <c r="I102" s="24">
        <v>1834805</v>
      </c>
      <c r="J102" s="23">
        <v>6</v>
      </c>
      <c r="K102" s="23">
        <v>36</v>
      </c>
      <c r="L102" s="23">
        <v>0</v>
      </c>
      <c r="M102" s="25">
        <v>0</v>
      </c>
      <c r="N102" s="26">
        <f t="shared" si="1"/>
        <v>36</v>
      </c>
      <c r="O102" s="27" t="s">
        <v>1</v>
      </c>
      <c r="P102" s="44"/>
    </row>
    <row r="103" spans="1:16">
      <c r="A103" s="19">
        <v>1994</v>
      </c>
      <c r="B103" s="20" t="s">
        <v>500</v>
      </c>
      <c r="C103" s="21" t="s">
        <v>501</v>
      </c>
      <c r="D103" s="22" t="s">
        <v>502</v>
      </c>
      <c r="E103" s="21" t="s">
        <v>54</v>
      </c>
      <c r="F103" s="23" t="s">
        <v>247</v>
      </c>
      <c r="G103" s="21" t="s">
        <v>154</v>
      </c>
      <c r="H103" s="24">
        <v>38742</v>
      </c>
      <c r="I103" s="24">
        <v>897470</v>
      </c>
      <c r="J103" s="23">
        <v>2</v>
      </c>
      <c r="K103" s="23">
        <v>24</v>
      </c>
      <c r="L103" s="23">
        <v>0</v>
      </c>
      <c r="M103" s="25">
        <v>0</v>
      </c>
      <c r="N103" s="26">
        <f t="shared" si="1"/>
        <v>24</v>
      </c>
      <c r="O103" s="27" t="s">
        <v>1</v>
      </c>
      <c r="P103" s="44"/>
    </row>
    <row r="104" spans="1:16">
      <c r="A104" s="19">
        <v>1994</v>
      </c>
      <c r="B104" s="20" t="s">
        <v>503</v>
      </c>
      <c r="C104" s="21" t="s">
        <v>504</v>
      </c>
      <c r="D104" s="22" t="s">
        <v>505</v>
      </c>
      <c r="E104" s="21" t="s">
        <v>4</v>
      </c>
      <c r="F104" s="23" t="s">
        <v>506</v>
      </c>
      <c r="G104" s="21" t="s">
        <v>392</v>
      </c>
      <c r="H104" s="24">
        <v>348356</v>
      </c>
      <c r="I104" s="24">
        <v>2029740</v>
      </c>
      <c r="J104" s="23">
        <v>5</v>
      </c>
      <c r="K104" s="23">
        <v>50</v>
      </c>
      <c r="L104" s="23">
        <v>0</v>
      </c>
      <c r="M104" s="25">
        <v>0</v>
      </c>
      <c r="N104" s="26">
        <f t="shared" si="1"/>
        <v>50</v>
      </c>
      <c r="O104" s="27" t="s">
        <v>1</v>
      </c>
      <c r="P104" s="44"/>
    </row>
    <row r="105" spans="1:16">
      <c r="A105" s="19">
        <v>1994</v>
      </c>
      <c r="B105" s="20" t="s">
        <v>507</v>
      </c>
      <c r="C105" s="21" t="s">
        <v>508</v>
      </c>
      <c r="D105" s="22" t="s">
        <v>509</v>
      </c>
      <c r="E105" s="21" t="s">
        <v>4</v>
      </c>
      <c r="F105" s="23" t="s">
        <v>510</v>
      </c>
      <c r="G105" s="21" t="s">
        <v>392</v>
      </c>
      <c r="H105" s="24">
        <v>759938</v>
      </c>
      <c r="I105" s="24">
        <v>7898414</v>
      </c>
      <c r="J105" s="23">
        <v>15</v>
      </c>
      <c r="K105" s="23">
        <v>124</v>
      </c>
      <c r="L105" s="23">
        <v>0</v>
      </c>
      <c r="M105" s="25">
        <v>0</v>
      </c>
      <c r="N105" s="26">
        <f t="shared" si="1"/>
        <v>124</v>
      </c>
      <c r="O105" s="27" t="s">
        <v>1</v>
      </c>
      <c r="P105" s="44"/>
    </row>
    <row r="106" spans="1:16">
      <c r="A106" s="19">
        <v>1994</v>
      </c>
      <c r="B106" s="20" t="s">
        <v>511</v>
      </c>
      <c r="C106" s="21" t="s">
        <v>512</v>
      </c>
      <c r="D106" s="22" t="s">
        <v>513</v>
      </c>
      <c r="E106" s="21" t="s">
        <v>514</v>
      </c>
      <c r="F106" s="23" t="s">
        <v>515</v>
      </c>
      <c r="G106" s="21" t="s">
        <v>148</v>
      </c>
      <c r="H106" s="24">
        <v>53268</v>
      </c>
      <c r="I106" s="24">
        <v>1344383</v>
      </c>
      <c r="J106" s="23">
        <v>3</v>
      </c>
      <c r="K106" s="23">
        <v>36</v>
      </c>
      <c r="L106" s="23">
        <v>0</v>
      </c>
      <c r="M106" s="25">
        <v>0</v>
      </c>
      <c r="N106" s="26">
        <f t="shared" si="1"/>
        <v>36</v>
      </c>
      <c r="O106" s="27" t="s">
        <v>1</v>
      </c>
      <c r="P106" s="44"/>
    </row>
    <row r="107" spans="1:16">
      <c r="A107" s="19">
        <v>1994</v>
      </c>
      <c r="B107" s="20" t="s">
        <v>516</v>
      </c>
      <c r="C107" s="21" t="s">
        <v>517</v>
      </c>
      <c r="D107" s="22" t="s">
        <v>518</v>
      </c>
      <c r="E107" s="21" t="s">
        <v>519</v>
      </c>
      <c r="F107" s="23" t="s">
        <v>520</v>
      </c>
      <c r="G107" s="21" t="s">
        <v>137</v>
      </c>
      <c r="H107" s="24">
        <v>621600</v>
      </c>
      <c r="I107" s="24">
        <v>6111061</v>
      </c>
      <c r="J107" s="23">
        <v>8</v>
      </c>
      <c r="K107" s="23">
        <v>84</v>
      </c>
      <c r="L107" s="23">
        <v>0</v>
      </c>
      <c r="M107" s="25">
        <v>0</v>
      </c>
      <c r="N107" s="26">
        <f t="shared" si="1"/>
        <v>84</v>
      </c>
      <c r="O107" s="27" t="s">
        <v>1</v>
      </c>
      <c r="P107" s="44"/>
    </row>
    <row r="108" spans="1:16">
      <c r="A108" s="19">
        <v>1994</v>
      </c>
      <c r="B108" s="20" t="s">
        <v>521</v>
      </c>
      <c r="C108" s="21" t="s">
        <v>522</v>
      </c>
      <c r="D108" s="22" t="s">
        <v>523</v>
      </c>
      <c r="E108" s="21" t="s">
        <v>29</v>
      </c>
      <c r="F108" s="23" t="s">
        <v>186</v>
      </c>
      <c r="G108" s="21" t="s">
        <v>187</v>
      </c>
      <c r="H108" s="24">
        <v>80056</v>
      </c>
      <c r="I108" s="24">
        <v>1750452</v>
      </c>
      <c r="J108" s="23">
        <v>7</v>
      </c>
      <c r="K108" s="23">
        <v>32</v>
      </c>
      <c r="L108" s="23">
        <v>0</v>
      </c>
      <c r="M108" s="25">
        <v>0</v>
      </c>
      <c r="N108" s="26">
        <f t="shared" si="1"/>
        <v>32</v>
      </c>
      <c r="O108" s="19" t="s">
        <v>58</v>
      </c>
      <c r="P108" s="138"/>
    </row>
    <row r="109" spans="1:16">
      <c r="A109" s="19">
        <v>1994</v>
      </c>
      <c r="B109" s="20" t="s">
        <v>524</v>
      </c>
      <c r="C109" s="21" t="s">
        <v>525</v>
      </c>
      <c r="D109" s="22" t="s">
        <v>526</v>
      </c>
      <c r="E109" s="21" t="s">
        <v>64</v>
      </c>
      <c r="F109" s="23" t="s">
        <v>404</v>
      </c>
      <c r="G109" s="21" t="s">
        <v>527</v>
      </c>
      <c r="H109" s="24">
        <v>83929</v>
      </c>
      <c r="I109" s="24">
        <v>2255985</v>
      </c>
      <c r="J109" s="23">
        <v>3</v>
      </c>
      <c r="K109" s="23">
        <v>40</v>
      </c>
      <c r="L109" s="23">
        <v>0</v>
      </c>
      <c r="M109" s="25">
        <v>0</v>
      </c>
      <c r="N109" s="26">
        <f t="shared" si="1"/>
        <v>40</v>
      </c>
      <c r="O109" s="27" t="s">
        <v>1</v>
      </c>
      <c r="P109" s="44"/>
    </row>
    <row r="110" spans="1:16">
      <c r="A110" s="19">
        <v>1994</v>
      </c>
      <c r="B110" s="20" t="s">
        <v>528</v>
      </c>
      <c r="C110" s="21" t="s">
        <v>529</v>
      </c>
      <c r="D110" s="22" t="s">
        <v>530</v>
      </c>
      <c r="E110" s="21" t="s">
        <v>2</v>
      </c>
      <c r="F110" s="23" t="s">
        <v>396</v>
      </c>
      <c r="G110" s="21" t="s">
        <v>148</v>
      </c>
      <c r="H110" s="24">
        <v>755465</v>
      </c>
      <c r="I110" s="24">
        <v>8411148</v>
      </c>
      <c r="J110" s="23">
        <v>8</v>
      </c>
      <c r="K110" s="23">
        <v>157</v>
      </c>
      <c r="L110" s="23">
        <v>0</v>
      </c>
      <c r="M110" s="25">
        <v>0</v>
      </c>
      <c r="N110" s="26">
        <f t="shared" si="1"/>
        <v>157</v>
      </c>
      <c r="O110" s="27" t="s">
        <v>1</v>
      </c>
      <c r="P110" s="44"/>
    </row>
    <row r="111" spans="1:16">
      <c r="A111" s="19">
        <v>1994</v>
      </c>
      <c r="B111" s="20" t="s">
        <v>531</v>
      </c>
      <c r="C111" s="21" t="s">
        <v>532</v>
      </c>
      <c r="D111" s="22" t="s">
        <v>533</v>
      </c>
      <c r="E111" s="21" t="s">
        <v>18</v>
      </c>
      <c r="F111" s="23" t="s">
        <v>210</v>
      </c>
      <c r="G111" s="21" t="s">
        <v>211</v>
      </c>
      <c r="H111" s="24">
        <v>649502</v>
      </c>
      <c r="I111" s="24">
        <v>10899220</v>
      </c>
      <c r="J111" s="23">
        <v>12</v>
      </c>
      <c r="K111" s="23">
        <v>90</v>
      </c>
      <c r="L111" s="23">
        <v>0</v>
      </c>
      <c r="M111" s="25">
        <v>0</v>
      </c>
      <c r="N111" s="26">
        <f t="shared" si="1"/>
        <v>90</v>
      </c>
      <c r="O111" s="27" t="s">
        <v>1</v>
      </c>
      <c r="P111" s="44"/>
    </row>
    <row r="112" spans="1:16">
      <c r="A112" s="19">
        <v>1994</v>
      </c>
      <c r="B112" s="20" t="s">
        <v>534</v>
      </c>
      <c r="C112" s="21" t="s">
        <v>535</v>
      </c>
      <c r="D112" s="22" t="s">
        <v>536</v>
      </c>
      <c r="E112" s="21" t="s">
        <v>37</v>
      </c>
      <c r="F112" s="23" t="s">
        <v>355</v>
      </c>
      <c r="G112" s="21" t="s">
        <v>148</v>
      </c>
      <c r="H112" s="24">
        <v>959582</v>
      </c>
      <c r="I112" s="24">
        <v>10035899</v>
      </c>
      <c r="J112" s="23">
        <v>100</v>
      </c>
      <c r="K112" s="23">
        <v>98</v>
      </c>
      <c r="L112" s="23">
        <v>0</v>
      </c>
      <c r="M112" s="25">
        <v>0</v>
      </c>
      <c r="N112" s="26">
        <f t="shared" si="1"/>
        <v>98</v>
      </c>
      <c r="O112" s="27" t="s">
        <v>1</v>
      </c>
      <c r="P112" s="44"/>
    </row>
    <row r="113" spans="1:16">
      <c r="A113" s="19">
        <v>1994</v>
      </c>
      <c r="B113" s="20" t="s">
        <v>537</v>
      </c>
      <c r="C113" s="21" t="s">
        <v>538</v>
      </c>
      <c r="D113" s="22" t="s">
        <v>539</v>
      </c>
      <c r="E113" s="21" t="s">
        <v>3</v>
      </c>
      <c r="F113" s="23" t="s">
        <v>540</v>
      </c>
      <c r="G113" s="21" t="s">
        <v>168</v>
      </c>
      <c r="H113" s="24">
        <v>70220</v>
      </c>
      <c r="I113" s="24">
        <v>665481</v>
      </c>
      <c r="J113" s="23">
        <v>2</v>
      </c>
      <c r="K113" s="23">
        <v>6</v>
      </c>
      <c r="L113" s="23">
        <v>0</v>
      </c>
      <c r="M113" s="25">
        <v>0</v>
      </c>
      <c r="N113" s="26">
        <f t="shared" si="1"/>
        <v>6</v>
      </c>
      <c r="O113" s="27" t="s">
        <v>1</v>
      </c>
      <c r="P113" s="44"/>
    </row>
    <row r="114" spans="1:16">
      <c r="A114" s="19">
        <v>1994</v>
      </c>
      <c r="B114" s="20" t="s">
        <v>541</v>
      </c>
      <c r="C114" s="21" t="s">
        <v>542</v>
      </c>
      <c r="D114" s="22" t="s">
        <v>543</v>
      </c>
      <c r="E114" s="21" t="s">
        <v>3</v>
      </c>
      <c r="F114" s="23" t="s">
        <v>540</v>
      </c>
      <c r="G114" s="21" t="s">
        <v>168</v>
      </c>
      <c r="H114" s="24">
        <v>884190</v>
      </c>
      <c r="I114" s="24">
        <v>8071045</v>
      </c>
      <c r="J114" s="23">
        <v>13</v>
      </c>
      <c r="K114" s="23">
        <v>129</v>
      </c>
      <c r="L114" s="23">
        <v>0</v>
      </c>
      <c r="M114" s="25">
        <v>0</v>
      </c>
      <c r="N114" s="26">
        <f t="shared" si="1"/>
        <v>129</v>
      </c>
      <c r="O114" s="27" t="s">
        <v>1</v>
      </c>
      <c r="P114" s="44"/>
    </row>
    <row r="115" spans="1:16">
      <c r="A115" s="19">
        <v>1994</v>
      </c>
      <c r="B115" s="20" t="s">
        <v>544</v>
      </c>
      <c r="C115" s="21" t="s">
        <v>545</v>
      </c>
      <c r="D115" s="22" t="s">
        <v>546</v>
      </c>
      <c r="E115" s="21" t="s">
        <v>3</v>
      </c>
      <c r="F115" s="23" t="s">
        <v>377</v>
      </c>
      <c r="G115" s="21" t="s">
        <v>168</v>
      </c>
      <c r="H115" s="24">
        <v>989637</v>
      </c>
      <c r="I115" s="24">
        <v>8836955</v>
      </c>
      <c r="J115" s="23">
        <v>22</v>
      </c>
      <c r="K115" s="23">
        <v>88</v>
      </c>
      <c r="L115" s="23">
        <v>0</v>
      </c>
      <c r="M115" s="25">
        <v>0</v>
      </c>
      <c r="N115" s="26">
        <f t="shared" si="1"/>
        <v>88</v>
      </c>
      <c r="O115" s="27" t="s">
        <v>1</v>
      </c>
      <c r="P115" s="44"/>
    </row>
    <row r="116" spans="1:16">
      <c r="A116" s="19">
        <v>1995</v>
      </c>
      <c r="B116" s="20" t="s">
        <v>547</v>
      </c>
      <c r="C116" s="21" t="s">
        <v>548</v>
      </c>
      <c r="D116" s="22" t="s">
        <v>549</v>
      </c>
      <c r="E116" s="21" t="s">
        <v>41</v>
      </c>
      <c r="F116" s="23" t="s">
        <v>550</v>
      </c>
      <c r="G116" s="21" t="s">
        <v>137</v>
      </c>
      <c r="H116" s="24">
        <v>762530</v>
      </c>
      <c r="I116" s="24">
        <v>9568031</v>
      </c>
      <c r="J116" s="23">
        <v>7</v>
      </c>
      <c r="K116" s="23">
        <v>156</v>
      </c>
      <c r="L116" s="23">
        <v>0</v>
      </c>
      <c r="M116" s="25">
        <v>0</v>
      </c>
      <c r="N116" s="26">
        <f t="shared" si="1"/>
        <v>156</v>
      </c>
      <c r="O116" s="27" t="s">
        <v>1</v>
      </c>
      <c r="P116" s="44"/>
    </row>
    <row r="117" spans="1:16">
      <c r="A117" s="19">
        <v>1995</v>
      </c>
      <c r="B117" s="20" t="s">
        <v>551</v>
      </c>
      <c r="C117" s="21" t="s">
        <v>552</v>
      </c>
      <c r="D117" s="22" t="s">
        <v>553</v>
      </c>
      <c r="E117" s="21" t="s">
        <v>41</v>
      </c>
      <c r="F117" s="23" t="s">
        <v>240</v>
      </c>
      <c r="G117" s="21" t="s">
        <v>137</v>
      </c>
      <c r="H117" s="24">
        <v>252449</v>
      </c>
      <c r="I117" s="24">
        <v>4085909</v>
      </c>
      <c r="J117" s="23">
        <v>13</v>
      </c>
      <c r="K117" s="23">
        <v>52</v>
      </c>
      <c r="L117" s="23">
        <v>0</v>
      </c>
      <c r="M117" s="25">
        <v>0</v>
      </c>
      <c r="N117" s="26">
        <f t="shared" si="1"/>
        <v>52</v>
      </c>
      <c r="O117" s="27" t="s">
        <v>1</v>
      </c>
      <c r="P117" s="44"/>
    </row>
    <row r="118" spans="1:16">
      <c r="A118" s="19">
        <v>1995</v>
      </c>
      <c r="B118" s="20" t="s">
        <v>554</v>
      </c>
      <c r="C118" s="21" t="s">
        <v>555</v>
      </c>
      <c r="D118" s="22" t="s">
        <v>556</v>
      </c>
      <c r="E118" s="21" t="s">
        <v>7</v>
      </c>
      <c r="F118" s="23" t="s">
        <v>557</v>
      </c>
      <c r="G118" s="21" t="s">
        <v>154</v>
      </c>
      <c r="H118" s="24">
        <v>85579</v>
      </c>
      <c r="I118" s="24">
        <v>1883303</v>
      </c>
      <c r="J118" s="23">
        <v>1</v>
      </c>
      <c r="K118" s="23">
        <v>36</v>
      </c>
      <c r="L118" s="23">
        <v>0</v>
      </c>
      <c r="M118" s="25">
        <v>0</v>
      </c>
      <c r="N118" s="26">
        <f t="shared" si="1"/>
        <v>36</v>
      </c>
      <c r="O118" s="27" t="s">
        <v>1</v>
      </c>
      <c r="P118" s="44"/>
    </row>
    <row r="119" spans="1:16">
      <c r="A119" s="19">
        <v>1995</v>
      </c>
      <c r="B119" s="20" t="s">
        <v>558</v>
      </c>
      <c r="C119" s="21" t="s">
        <v>559</v>
      </c>
      <c r="D119" s="22" t="s">
        <v>560</v>
      </c>
      <c r="E119" s="21" t="s">
        <v>104</v>
      </c>
      <c r="F119" s="23" t="s">
        <v>147</v>
      </c>
      <c r="G119" s="21" t="s">
        <v>148</v>
      </c>
      <c r="H119" s="24">
        <v>416000</v>
      </c>
      <c r="I119" s="24">
        <v>4800003</v>
      </c>
      <c r="J119" s="23">
        <v>10</v>
      </c>
      <c r="K119" s="23">
        <v>60</v>
      </c>
      <c r="L119" s="23">
        <v>0</v>
      </c>
      <c r="M119" s="25">
        <v>0</v>
      </c>
      <c r="N119" s="26">
        <f t="shared" si="1"/>
        <v>60</v>
      </c>
      <c r="O119" s="27" t="s">
        <v>1</v>
      </c>
      <c r="P119" s="44"/>
    </row>
    <row r="120" spans="1:16">
      <c r="A120" s="19">
        <v>1995</v>
      </c>
      <c r="B120" s="20" t="s">
        <v>561</v>
      </c>
      <c r="C120" s="21" t="s">
        <v>562</v>
      </c>
      <c r="D120" s="22" t="s">
        <v>563</v>
      </c>
      <c r="E120" s="21" t="s">
        <v>104</v>
      </c>
      <c r="F120" s="23" t="s">
        <v>147</v>
      </c>
      <c r="G120" s="21" t="s">
        <v>148</v>
      </c>
      <c r="H120" s="24">
        <v>1450332</v>
      </c>
      <c r="I120" s="24">
        <v>12849474</v>
      </c>
      <c r="J120" s="23">
        <v>12</v>
      </c>
      <c r="K120" s="23">
        <v>180</v>
      </c>
      <c r="L120" s="23">
        <v>0</v>
      </c>
      <c r="M120" s="25">
        <v>0</v>
      </c>
      <c r="N120" s="26">
        <f t="shared" si="1"/>
        <v>180</v>
      </c>
      <c r="O120" s="27" t="s">
        <v>1</v>
      </c>
      <c r="P120" s="44"/>
    </row>
    <row r="121" spans="1:16">
      <c r="A121" s="19">
        <v>1995</v>
      </c>
      <c r="B121" s="20" t="s">
        <v>564</v>
      </c>
      <c r="C121" s="21" t="s">
        <v>565</v>
      </c>
      <c r="D121" s="22" t="s">
        <v>505</v>
      </c>
      <c r="E121" s="21" t="s">
        <v>4</v>
      </c>
      <c r="F121" s="23" t="s">
        <v>506</v>
      </c>
      <c r="G121" s="21" t="s">
        <v>392</v>
      </c>
      <c r="H121" s="24">
        <v>202448</v>
      </c>
      <c r="I121" s="24">
        <v>1797533</v>
      </c>
      <c r="J121" s="23">
        <v>3</v>
      </c>
      <c r="K121" s="23">
        <v>30</v>
      </c>
      <c r="L121" s="23">
        <v>0</v>
      </c>
      <c r="M121" s="25">
        <v>0</v>
      </c>
      <c r="N121" s="26">
        <f t="shared" si="1"/>
        <v>30</v>
      </c>
      <c r="O121" s="19" t="s">
        <v>566</v>
      </c>
      <c r="P121" s="138"/>
    </row>
    <row r="122" spans="1:16">
      <c r="A122" s="19">
        <v>1995</v>
      </c>
      <c r="B122" s="20" t="s">
        <v>567</v>
      </c>
      <c r="C122" s="21" t="s">
        <v>568</v>
      </c>
      <c r="D122" s="22" t="s">
        <v>569</v>
      </c>
      <c r="E122" s="21" t="s">
        <v>56</v>
      </c>
      <c r="F122" s="23" t="s">
        <v>179</v>
      </c>
      <c r="G122" s="21" t="s">
        <v>137</v>
      </c>
      <c r="H122" s="24">
        <v>100891</v>
      </c>
      <c r="I122" s="24">
        <v>1586477</v>
      </c>
      <c r="J122" s="23">
        <v>2</v>
      </c>
      <c r="K122" s="23">
        <v>24</v>
      </c>
      <c r="L122" s="23">
        <v>0</v>
      </c>
      <c r="M122" s="25">
        <v>0</v>
      </c>
      <c r="N122" s="26">
        <f t="shared" si="1"/>
        <v>24</v>
      </c>
      <c r="O122" s="27" t="s">
        <v>1</v>
      </c>
      <c r="P122" s="44"/>
    </row>
    <row r="123" spans="1:16">
      <c r="A123" s="19">
        <v>1995</v>
      </c>
      <c r="B123" s="20" t="s">
        <v>570</v>
      </c>
      <c r="C123" s="21" t="s">
        <v>571</v>
      </c>
      <c r="D123" s="22" t="s">
        <v>572</v>
      </c>
      <c r="E123" s="21" t="s">
        <v>56</v>
      </c>
      <c r="F123" s="23" t="s">
        <v>179</v>
      </c>
      <c r="G123" s="21" t="s">
        <v>137</v>
      </c>
      <c r="H123" s="24">
        <v>431814</v>
      </c>
      <c r="I123" s="24">
        <v>5789713</v>
      </c>
      <c r="J123" s="23">
        <v>5</v>
      </c>
      <c r="K123" s="23">
        <v>80</v>
      </c>
      <c r="L123" s="23">
        <v>0</v>
      </c>
      <c r="M123" s="25">
        <v>0</v>
      </c>
      <c r="N123" s="26">
        <f t="shared" si="1"/>
        <v>80</v>
      </c>
      <c r="O123" s="27" t="s">
        <v>1</v>
      </c>
      <c r="P123" s="44"/>
    </row>
    <row r="124" spans="1:16">
      <c r="A124" s="19">
        <v>1995</v>
      </c>
      <c r="B124" s="20" t="s">
        <v>554</v>
      </c>
      <c r="C124" s="21" t="s">
        <v>573</v>
      </c>
      <c r="D124" s="22" t="s">
        <v>574</v>
      </c>
      <c r="E124" s="21" t="s">
        <v>60</v>
      </c>
      <c r="F124" s="23" t="s">
        <v>391</v>
      </c>
      <c r="G124" s="21" t="s">
        <v>392</v>
      </c>
      <c r="H124" s="24">
        <v>478249</v>
      </c>
      <c r="I124" s="24">
        <v>5206027</v>
      </c>
      <c r="J124" s="23">
        <v>9</v>
      </c>
      <c r="K124" s="23">
        <v>72</v>
      </c>
      <c r="L124" s="23">
        <v>0</v>
      </c>
      <c r="M124" s="25">
        <v>0</v>
      </c>
      <c r="N124" s="26">
        <f t="shared" si="1"/>
        <v>72</v>
      </c>
      <c r="O124" s="27" t="s">
        <v>1</v>
      </c>
      <c r="P124" s="44"/>
    </row>
    <row r="125" spans="1:16">
      <c r="A125" s="19">
        <v>1995</v>
      </c>
      <c r="B125" s="20" t="s">
        <v>575</v>
      </c>
      <c r="C125" s="21" t="s">
        <v>576</v>
      </c>
      <c r="D125" s="22" t="s">
        <v>577</v>
      </c>
      <c r="E125" s="21" t="s">
        <v>2</v>
      </c>
      <c r="F125" s="23" t="s">
        <v>396</v>
      </c>
      <c r="G125" s="21" t="s">
        <v>148</v>
      </c>
      <c r="H125" s="24">
        <v>540247</v>
      </c>
      <c r="I125" s="24">
        <v>5816790</v>
      </c>
      <c r="J125" s="23">
        <v>3</v>
      </c>
      <c r="K125" s="23">
        <v>119</v>
      </c>
      <c r="L125" s="23">
        <v>0</v>
      </c>
      <c r="M125" s="25">
        <v>0</v>
      </c>
      <c r="N125" s="26">
        <f t="shared" si="1"/>
        <v>119</v>
      </c>
      <c r="O125" s="27" t="s">
        <v>1</v>
      </c>
      <c r="P125" s="44"/>
    </row>
    <row r="126" spans="1:16">
      <c r="A126" s="19">
        <v>1995</v>
      </c>
      <c r="B126" s="20" t="s">
        <v>578</v>
      </c>
      <c r="C126" s="21" t="s">
        <v>579</v>
      </c>
      <c r="D126" s="22" t="s">
        <v>580</v>
      </c>
      <c r="E126" s="21" t="s">
        <v>66</v>
      </c>
      <c r="F126" s="23" t="s">
        <v>581</v>
      </c>
      <c r="G126" s="21" t="s">
        <v>127</v>
      </c>
      <c r="H126" s="24">
        <v>556680</v>
      </c>
      <c r="I126" s="24">
        <v>5428168</v>
      </c>
      <c r="J126" s="23">
        <v>22</v>
      </c>
      <c r="K126" s="23">
        <v>88</v>
      </c>
      <c r="L126" s="23">
        <v>0</v>
      </c>
      <c r="M126" s="25">
        <v>0</v>
      </c>
      <c r="N126" s="26">
        <f t="shared" si="1"/>
        <v>88</v>
      </c>
      <c r="O126" s="27" t="s">
        <v>1</v>
      </c>
      <c r="P126" s="44"/>
    </row>
    <row r="127" spans="1:16">
      <c r="A127" s="19">
        <v>1995</v>
      </c>
      <c r="B127" s="20" t="s">
        <v>582</v>
      </c>
      <c r="C127" s="21" t="s">
        <v>583</v>
      </c>
      <c r="D127" s="22" t="s">
        <v>584</v>
      </c>
      <c r="E127" s="21" t="s">
        <v>11</v>
      </c>
      <c r="F127" s="23" t="s">
        <v>291</v>
      </c>
      <c r="G127" s="21" t="s">
        <v>11</v>
      </c>
      <c r="H127" s="24">
        <v>218657</v>
      </c>
      <c r="I127" s="24">
        <v>3760780</v>
      </c>
      <c r="J127" s="23">
        <v>1</v>
      </c>
      <c r="K127" s="23">
        <v>60</v>
      </c>
      <c r="L127" s="23">
        <v>0</v>
      </c>
      <c r="M127" s="25">
        <v>0</v>
      </c>
      <c r="N127" s="26">
        <f t="shared" si="1"/>
        <v>60</v>
      </c>
      <c r="O127" s="27" t="s">
        <v>1</v>
      </c>
      <c r="P127" s="44"/>
    </row>
    <row r="128" spans="1:16">
      <c r="A128" s="19">
        <v>1996</v>
      </c>
      <c r="B128" s="20" t="s">
        <v>585</v>
      </c>
      <c r="C128" s="21" t="s">
        <v>586</v>
      </c>
      <c r="D128" s="22" t="s">
        <v>553</v>
      </c>
      <c r="E128" s="21" t="s">
        <v>41</v>
      </c>
      <c r="F128" s="23" t="s">
        <v>240</v>
      </c>
      <c r="G128" s="21" t="s">
        <v>137</v>
      </c>
      <c r="H128" s="24">
        <v>464326</v>
      </c>
      <c r="I128" s="24">
        <v>6244470</v>
      </c>
      <c r="J128" s="23">
        <v>24</v>
      </c>
      <c r="K128" s="23">
        <v>96</v>
      </c>
      <c r="L128" s="23">
        <v>0</v>
      </c>
      <c r="M128" s="25">
        <v>0</v>
      </c>
      <c r="N128" s="26">
        <f t="shared" si="1"/>
        <v>96</v>
      </c>
      <c r="O128" s="27" t="s">
        <v>1</v>
      </c>
      <c r="P128" s="44"/>
    </row>
    <row r="129" spans="1:25">
      <c r="A129" s="19">
        <v>1996</v>
      </c>
      <c r="B129" s="20" t="s">
        <v>587</v>
      </c>
      <c r="C129" s="21" t="s">
        <v>588</v>
      </c>
      <c r="D129" s="22" t="s">
        <v>589</v>
      </c>
      <c r="E129" s="21" t="s">
        <v>10</v>
      </c>
      <c r="F129" s="23" t="s">
        <v>492</v>
      </c>
      <c r="G129" s="21" t="s">
        <v>154</v>
      </c>
      <c r="H129" s="24">
        <v>211073</v>
      </c>
      <c r="I129" s="24">
        <v>2128093</v>
      </c>
      <c r="J129" s="23">
        <v>3</v>
      </c>
      <c r="K129" s="23">
        <v>25</v>
      </c>
      <c r="L129" s="23">
        <v>0</v>
      </c>
      <c r="M129" s="25">
        <v>0</v>
      </c>
      <c r="N129" s="26">
        <f t="shared" si="1"/>
        <v>25</v>
      </c>
      <c r="O129" s="27" t="s">
        <v>1</v>
      </c>
      <c r="P129" s="44"/>
    </row>
    <row r="130" spans="1:25">
      <c r="A130" s="19">
        <v>1996</v>
      </c>
      <c r="B130" s="20" t="s">
        <v>590</v>
      </c>
      <c r="C130" s="21" t="s">
        <v>591</v>
      </c>
      <c r="D130" s="22" t="s">
        <v>592</v>
      </c>
      <c r="E130" s="21" t="s">
        <v>10</v>
      </c>
      <c r="F130" s="23" t="s">
        <v>492</v>
      </c>
      <c r="G130" s="21" t="s">
        <v>154</v>
      </c>
      <c r="H130" s="24">
        <v>175268</v>
      </c>
      <c r="I130" s="24">
        <v>1738425</v>
      </c>
      <c r="J130" s="23">
        <v>3</v>
      </c>
      <c r="K130" s="23">
        <v>24</v>
      </c>
      <c r="L130" s="23">
        <v>0</v>
      </c>
      <c r="M130" s="25">
        <v>0</v>
      </c>
      <c r="N130" s="26">
        <f t="shared" si="1"/>
        <v>24</v>
      </c>
      <c r="O130" s="27" t="s">
        <v>1</v>
      </c>
      <c r="P130" s="44"/>
    </row>
    <row r="131" spans="1:25">
      <c r="A131" s="19">
        <v>1996</v>
      </c>
      <c r="B131" s="20" t="s">
        <v>593</v>
      </c>
      <c r="C131" s="21" t="s">
        <v>594</v>
      </c>
      <c r="D131" s="22" t="s">
        <v>589</v>
      </c>
      <c r="E131" s="21" t="s">
        <v>10</v>
      </c>
      <c r="F131" s="23" t="s">
        <v>492</v>
      </c>
      <c r="G131" s="21" t="s">
        <v>154</v>
      </c>
      <c r="H131" s="24">
        <v>226055</v>
      </c>
      <c r="I131" s="24">
        <v>2193486</v>
      </c>
      <c r="J131" s="23">
        <v>3</v>
      </c>
      <c r="K131" s="23">
        <v>25</v>
      </c>
      <c r="L131" s="23">
        <v>0</v>
      </c>
      <c r="M131" s="25">
        <v>0</v>
      </c>
      <c r="N131" s="26">
        <f t="shared" ref="N131:N188" si="2">SUM(K131:M131)</f>
        <v>25</v>
      </c>
      <c r="O131" s="27" t="s">
        <v>1</v>
      </c>
      <c r="P131" s="44"/>
    </row>
    <row r="132" spans="1:25" s="28" customFormat="1">
      <c r="A132" s="19">
        <v>1996</v>
      </c>
      <c r="B132" s="20" t="s">
        <v>595</v>
      </c>
      <c r="C132" s="21" t="s">
        <v>596</v>
      </c>
      <c r="D132" s="22" t="s">
        <v>597</v>
      </c>
      <c r="E132" s="21" t="s">
        <v>79</v>
      </c>
      <c r="F132" s="23" t="s">
        <v>496</v>
      </c>
      <c r="G132" s="21" t="s">
        <v>211</v>
      </c>
      <c r="H132" s="24">
        <v>337144</v>
      </c>
      <c r="I132" s="24">
        <v>3828211</v>
      </c>
      <c r="J132" s="23">
        <v>4</v>
      </c>
      <c r="K132" s="23">
        <v>44</v>
      </c>
      <c r="L132" s="23">
        <v>0</v>
      </c>
      <c r="M132" s="25">
        <v>0</v>
      </c>
      <c r="N132" s="26">
        <f t="shared" si="2"/>
        <v>44</v>
      </c>
      <c r="O132" s="27" t="s">
        <v>1</v>
      </c>
      <c r="P132" s="44"/>
      <c r="Q132" s="17"/>
      <c r="R132" s="17"/>
      <c r="S132" s="17"/>
      <c r="T132" s="17"/>
      <c r="U132" s="17"/>
      <c r="V132" s="17"/>
      <c r="W132" s="17"/>
      <c r="X132" s="17"/>
      <c r="Y132" s="18"/>
    </row>
    <row r="133" spans="1:25">
      <c r="A133" s="19">
        <v>1996</v>
      </c>
      <c r="B133" s="20" t="s">
        <v>598</v>
      </c>
      <c r="C133" s="21" t="s">
        <v>599</v>
      </c>
      <c r="D133" s="22" t="s">
        <v>600</v>
      </c>
      <c r="E133" s="21" t="s">
        <v>79</v>
      </c>
      <c r="F133" s="23" t="s">
        <v>496</v>
      </c>
      <c r="G133" s="21" t="s">
        <v>211</v>
      </c>
      <c r="H133" s="24">
        <v>468543</v>
      </c>
      <c r="I133" s="24">
        <v>4841266</v>
      </c>
      <c r="J133" s="23">
        <v>8</v>
      </c>
      <c r="K133" s="23">
        <v>72</v>
      </c>
      <c r="L133" s="23">
        <v>0</v>
      </c>
      <c r="M133" s="25">
        <v>0</v>
      </c>
      <c r="N133" s="26">
        <f t="shared" si="2"/>
        <v>72</v>
      </c>
      <c r="O133" s="27" t="s">
        <v>1</v>
      </c>
      <c r="P133" s="44"/>
    </row>
    <row r="134" spans="1:25">
      <c r="A134" s="19">
        <v>1996</v>
      </c>
      <c r="B134" s="20" t="s">
        <v>601</v>
      </c>
      <c r="C134" s="21" t="s">
        <v>602</v>
      </c>
      <c r="D134" s="22" t="s">
        <v>603</v>
      </c>
      <c r="E134" s="21" t="s">
        <v>34</v>
      </c>
      <c r="F134" s="23" t="s">
        <v>131</v>
      </c>
      <c r="G134" s="21" t="s">
        <v>127</v>
      </c>
      <c r="H134" s="24">
        <v>253717</v>
      </c>
      <c r="I134" s="24">
        <v>2452695</v>
      </c>
      <c r="J134" s="23">
        <v>6</v>
      </c>
      <c r="K134" s="23">
        <v>40</v>
      </c>
      <c r="L134" s="23">
        <v>0</v>
      </c>
      <c r="M134" s="25">
        <v>0</v>
      </c>
      <c r="N134" s="26">
        <f t="shared" si="2"/>
        <v>40</v>
      </c>
      <c r="O134" s="27" t="s">
        <v>1</v>
      </c>
      <c r="P134" s="44"/>
    </row>
    <row r="135" spans="1:25">
      <c r="A135" s="19">
        <v>1996</v>
      </c>
      <c r="B135" s="20" t="s">
        <v>604</v>
      </c>
      <c r="C135" s="21" t="s">
        <v>605</v>
      </c>
      <c r="D135" s="22" t="s">
        <v>606</v>
      </c>
      <c r="E135" s="21" t="s">
        <v>4</v>
      </c>
      <c r="F135" s="23" t="s">
        <v>510</v>
      </c>
      <c r="G135" s="21" t="s">
        <v>392</v>
      </c>
      <c r="H135" s="24">
        <v>509375</v>
      </c>
      <c r="I135" s="24">
        <v>5394491</v>
      </c>
      <c r="J135" s="23">
        <v>8</v>
      </c>
      <c r="K135" s="23">
        <v>72</v>
      </c>
      <c r="L135" s="23">
        <v>0</v>
      </c>
      <c r="M135" s="25">
        <v>0</v>
      </c>
      <c r="N135" s="26">
        <f t="shared" si="2"/>
        <v>72</v>
      </c>
      <c r="O135" s="27" t="s">
        <v>1</v>
      </c>
      <c r="P135" s="44"/>
    </row>
    <row r="136" spans="1:25">
      <c r="A136" s="19">
        <v>1996</v>
      </c>
      <c r="B136" s="20" t="s">
        <v>607</v>
      </c>
      <c r="C136" s="21" t="s">
        <v>608</v>
      </c>
      <c r="D136" s="22" t="s">
        <v>609</v>
      </c>
      <c r="E136" s="21" t="s">
        <v>610</v>
      </c>
      <c r="F136" s="23" t="s">
        <v>611</v>
      </c>
      <c r="G136" s="21" t="s">
        <v>154</v>
      </c>
      <c r="H136" s="24">
        <v>146905</v>
      </c>
      <c r="I136" s="24">
        <v>1674000</v>
      </c>
      <c r="J136" s="23">
        <v>2</v>
      </c>
      <c r="K136" s="23">
        <v>25</v>
      </c>
      <c r="L136" s="23">
        <v>0</v>
      </c>
      <c r="M136" s="25">
        <v>0</v>
      </c>
      <c r="N136" s="26">
        <f t="shared" si="2"/>
        <v>25</v>
      </c>
      <c r="O136" s="27" t="s">
        <v>1</v>
      </c>
      <c r="P136" s="44"/>
    </row>
    <row r="137" spans="1:25">
      <c r="A137" s="19">
        <v>1996</v>
      </c>
      <c r="B137" s="20" t="s">
        <v>612</v>
      </c>
      <c r="C137" s="21" t="s">
        <v>613</v>
      </c>
      <c r="D137" s="22" t="s">
        <v>614</v>
      </c>
      <c r="E137" s="21" t="s">
        <v>64</v>
      </c>
      <c r="F137" s="23" t="s">
        <v>615</v>
      </c>
      <c r="G137" s="21" t="s">
        <v>527</v>
      </c>
      <c r="H137" s="24">
        <v>439400</v>
      </c>
      <c r="I137" s="24">
        <v>4760166</v>
      </c>
      <c r="J137" s="23">
        <v>8</v>
      </c>
      <c r="K137" s="23">
        <v>64</v>
      </c>
      <c r="L137" s="23">
        <v>0</v>
      </c>
      <c r="M137" s="25">
        <v>0</v>
      </c>
      <c r="N137" s="26">
        <f t="shared" si="2"/>
        <v>64</v>
      </c>
      <c r="O137" s="27" t="s">
        <v>1</v>
      </c>
      <c r="P137" s="44"/>
    </row>
    <row r="138" spans="1:25" s="28" customFormat="1">
      <c r="A138" s="19">
        <v>1996</v>
      </c>
      <c r="B138" s="20" t="s">
        <v>616</v>
      </c>
      <c r="C138" s="21" t="s">
        <v>617</v>
      </c>
      <c r="D138" s="22" t="s">
        <v>618</v>
      </c>
      <c r="E138" s="21" t="s">
        <v>619</v>
      </c>
      <c r="F138" s="23" t="s">
        <v>620</v>
      </c>
      <c r="G138" s="21" t="s">
        <v>11</v>
      </c>
      <c r="H138" s="24">
        <v>487719</v>
      </c>
      <c r="I138" s="24">
        <v>4891519</v>
      </c>
      <c r="J138" s="23">
        <v>10</v>
      </c>
      <c r="K138" s="23">
        <v>76</v>
      </c>
      <c r="L138" s="23">
        <v>0</v>
      </c>
      <c r="M138" s="25">
        <v>0</v>
      </c>
      <c r="N138" s="26">
        <f t="shared" si="2"/>
        <v>76</v>
      </c>
      <c r="O138" s="27" t="s">
        <v>1</v>
      </c>
      <c r="P138" s="44"/>
      <c r="Q138" s="17"/>
      <c r="R138" s="17"/>
      <c r="S138" s="17"/>
      <c r="T138" s="17"/>
      <c r="U138" s="17"/>
      <c r="V138" s="17"/>
      <c r="W138" s="17"/>
      <c r="X138" s="17"/>
      <c r="Y138" s="18"/>
    </row>
    <row r="139" spans="1:25">
      <c r="A139" s="19">
        <v>1996</v>
      </c>
      <c r="B139" s="20" t="s">
        <v>621</v>
      </c>
      <c r="C139" s="21" t="s">
        <v>622</v>
      </c>
      <c r="D139" s="22" t="s">
        <v>623</v>
      </c>
      <c r="E139" s="21" t="s">
        <v>624</v>
      </c>
      <c r="F139" s="23" t="s">
        <v>625</v>
      </c>
      <c r="G139" s="21" t="s">
        <v>211</v>
      </c>
      <c r="H139" s="24">
        <v>110215</v>
      </c>
      <c r="I139" s="24">
        <v>1528020</v>
      </c>
      <c r="J139" s="23">
        <v>2</v>
      </c>
      <c r="K139" s="23">
        <v>20</v>
      </c>
      <c r="L139" s="23">
        <v>0</v>
      </c>
      <c r="M139" s="25">
        <v>0</v>
      </c>
      <c r="N139" s="26">
        <f t="shared" si="2"/>
        <v>20</v>
      </c>
      <c r="O139" s="27" t="s">
        <v>1</v>
      </c>
      <c r="P139" s="44"/>
    </row>
    <row r="140" spans="1:25">
      <c r="A140" s="19">
        <v>1996</v>
      </c>
      <c r="B140" s="20" t="s">
        <v>626</v>
      </c>
      <c r="C140" s="21" t="s">
        <v>627</v>
      </c>
      <c r="D140" s="22" t="s">
        <v>628</v>
      </c>
      <c r="E140" s="21" t="s">
        <v>3</v>
      </c>
      <c r="F140" s="23" t="s">
        <v>226</v>
      </c>
      <c r="G140" s="21" t="s">
        <v>168</v>
      </c>
      <c r="H140" s="24">
        <v>46299</v>
      </c>
      <c r="I140" s="24">
        <v>599340</v>
      </c>
      <c r="J140" s="23">
        <v>2</v>
      </c>
      <c r="K140" s="23">
        <v>8</v>
      </c>
      <c r="L140" s="23">
        <v>0</v>
      </c>
      <c r="M140" s="25">
        <v>0</v>
      </c>
      <c r="N140" s="26">
        <f t="shared" si="2"/>
        <v>8</v>
      </c>
      <c r="O140" s="27" t="s">
        <v>1</v>
      </c>
      <c r="P140" s="44"/>
    </row>
    <row r="141" spans="1:25">
      <c r="A141" s="19">
        <v>1996</v>
      </c>
      <c r="B141" s="20" t="s">
        <v>629</v>
      </c>
      <c r="C141" s="21" t="s">
        <v>630</v>
      </c>
      <c r="D141" s="22" t="s">
        <v>631</v>
      </c>
      <c r="E141" s="21" t="s">
        <v>3</v>
      </c>
      <c r="F141" s="23" t="s">
        <v>359</v>
      </c>
      <c r="G141" s="21" t="s">
        <v>168</v>
      </c>
      <c r="H141" s="24">
        <v>127583</v>
      </c>
      <c r="I141" s="24">
        <v>1471243</v>
      </c>
      <c r="J141" s="23">
        <v>2</v>
      </c>
      <c r="K141" s="23">
        <v>24</v>
      </c>
      <c r="L141" s="23">
        <v>0</v>
      </c>
      <c r="M141" s="25">
        <v>0</v>
      </c>
      <c r="N141" s="26">
        <f t="shared" si="2"/>
        <v>24</v>
      </c>
      <c r="O141" s="27" t="s">
        <v>1</v>
      </c>
      <c r="P141" s="44"/>
    </row>
    <row r="142" spans="1:25">
      <c r="A142" s="19">
        <v>1996</v>
      </c>
      <c r="B142" s="20" t="s">
        <v>632</v>
      </c>
      <c r="C142" s="21" t="s">
        <v>633</v>
      </c>
      <c r="D142" s="22" t="s">
        <v>634</v>
      </c>
      <c r="E142" s="21" t="s">
        <v>27</v>
      </c>
      <c r="F142" s="23" t="s">
        <v>635</v>
      </c>
      <c r="G142" s="21" t="s">
        <v>143</v>
      </c>
      <c r="H142" s="24">
        <v>151711</v>
      </c>
      <c r="I142" s="24">
        <v>1830680</v>
      </c>
      <c r="J142" s="23">
        <v>20</v>
      </c>
      <c r="K142" s="23">
        <v>20</v>
      </c>
      <c r="L142" s="23">
        <v>0</v>
      </c>
      <c r="M142" s="25">
        <v>0</v>
      </c>
      <c r="N142" s="26">
        <f t="shared" si="2"/>
        <v>20</v>
      </c>
      <c r="O142" s="27" t="s">
        <v>1</v>
      </c>
      <c r="P142" s="44"/>
    </row>
    <row r="143" spans="1:25">
      <c r="A143" s="19">
        <v>1997</v>
      </c>
      <c r="B143" s="20" t="s">
        <v>636</v>
      </c>
      <c r="C143" s="21" t="s">
        <v>637</v>
      </c>
      <c r="D143" s="22" t="s">
        <v>638</v>
      </c>
      <c r="E143" s="21" t="s">
        <v>68</v>
      </c>
      <c r="F143" s="23" t="s">
        <v>639</v>
      </c>
      <c r="G143" s="21" t="s">
        <v>154</v>
      </c>
      <c r="H143" s="24">
        <v>446101</v>
      </c>
      <c r="I143" s="24">
        <v>5447045</v>
      </c>
      <c r="J143" s="23">
        <v>18</v>
      </c>
      <c r="K143" s="23">
        <v>86</v>
      </c>
      <c r="L143" s="23">
        <v>6</v>
      </c>
      <c r="M143" s="25">
        <v>0</v>
      </c>
      <c r="N143" s="26">
        <f t="shared" si="2"/>
        <v>92</v>
      </c>
      <c r="O143" s="27" t="s">
        <v>1</v>
      </c>
      <c r="P143" s="44"/>
      <c r="X143" s="17">
        <v>9</v>
      </c>
    </row>
    <row r="144" spans="1:25">
      <c r="A144" s="19">
        <v>1997</v>
      </c>
      <c r="B144" s="20" t="s">
        <v>640</v>
      </c>
      <c r="C144" s="21" t="s">
        <v>641</v>
      </c>
      <c r="D144" s="22" t="s">
        <v>642</v>
      </c>
      <c r="E144" s="21" t="s">
        <v>102</v>
      </c>
      <c r="F144" s="23" t="s">
        <v>384</v>
      </c>
      <c r="G144" s="21" t="s">
        <v>148</v>
      </c>
      <c r="H144" s="24">
        <v>550988</v>
      </c>
      <c r="I144" s="24">
        <v>6739856</v>
      </c>
      <c r="J144" s="23">
        <v>6</v>
      </c>
      <c r="K144" s="23">
        <v>76</v>
      </c>
      <c r="L144" s="23">
        <v>20</v>
      </c>
      <c r="M144" s="25">
        <v>0</v>
      </c>
      <c r="N144" s="26">
        <f t="shared" si="2"/>
        <v>96</v>
      </c>
      <c r="O144" s="27" t="s">
        <v>1</v>
      </c>
      <c r="P144" s="44"/>
    </row>
    <row r="145" spans="1:16">
      <c r="A145" s="19">
        <v>1997</v>
      </c>
      <c r="B145" s="20" t="s">
        <v>643</v>
      </c>
      <c r="C145" s="21" t="s">
        <v>644</v>
      </c>
      <c r="D145" s="22" t="s">
        <v>645</v>
      </c>
      <c r="E145" s="21" t="s">
        <v>7</v>
      </c>
      <c r="F145" s="23" t="s">
        <v>557</v>
      </c>
      <c r="G145" s="21" t="s">
        <v>154</v>
      </c>
      <c r="H145" s="24">
        <v>330000</v>
      </c>
      <c r="I145" s="24">
        <v>6911790</v>
      </c>
      <c r="J145" s="23">
        <v>7</v>
      </c>
      <c r="K145" s="23">
        <v>80</v>
      </c>
      <c r="L145" s="23">
        <v>48</v>
      </c>
      <c r="M145" s="25">
        <v>0</v>
      </c>
      <c r="N145" s="26">
        <f t="shared" si="2"/>
        <v>128</v>
      </c>
      <c r="O145" s="27" t="s">
        <v>1</v>
      </c>
      <c r="P145" s="44"/>
    </row>
    <row r="146" spans="1:16">
      <c r="A146" s="19">
        <v>1997</v>
      </c>
      <c r="B146" s="20" t="s">
        <v>646</v>
      </c>
      <c r="C146" s="21" t="s">
        <v>647</v>
      </c>
      <c r="D146" s="22" t="s">
        <v>648</v>
      </c>
      <c r="E146" s="21" t="s">
        <v>7</v>
      </c>
      <c r="F146" s="23" t="s">
        <v>557</v>
      </c>
      <c r="G146" s="21" t="s">
        <v>154</v>
      </c>
      <c r="H146" s="24">
        <v>460208</v>
      </c>
      <c r="I146" s="24">
        <v>5710793</v>
      </c>
      <c r="J146" s="23">
        <v>6</v>
      </c>
      <c r="K146" s="23">
        <v>96</v>
      </c>
      <c r="L146" s="23">
        <v>0</v>
      </c>
      <c r="M146" s="25">
        <v>0</v>
      </c>
      <c r="N146" s="26">
        <f t="shared" si="2"/>
        <v>96</v>
      </c>
      <c r="O146" s="27" t="s">
        <v>1</v>
      </c>
      <c r="P146" s="44"/>
    </row>
    <row r="147" spans="1:16">
      <c r="A147" s="19">
        <v>1997</v>
      </c>
      <c r="B147" s="20" t="s">
        <v>649</v>
      </c>
      <c r="C147" s="21" t="s">
        <v>650</v>
      </c>
      <c r="D147" s="22" t="s">
        <v>651</v>
      </c>
      <c r="E147" s="21" t="s">
        <v>34</v>
      </c>
      <c r="F147" s="23" t="s">
        <v>131</v>
      </c>
      <c r="G147" s="21" t="s">
        <v>127</v>
      </c>
      <c r="H147" s="24">
        <v>77748</v>
      </c>
      <c r="I147" s="24">
        <v>1629153</v>
      </c>
      <c r="J147" s="23">
        <v>3</v>
      </c>
      <c r="K147" s="23">
        <v>24</v>
      </c>
      <c r="L147" s="23">
        <v>0</v>
      </c>
      <c r="M147" s="25">
        <v>0</v>
      </c>
      <c r="N147" s="26">
        <f t="shared" si="2"/>
        <v>24</v>
      </c>
      <c r="O147" s="27" t="s">
        <v>1</v>
      </c>
      <c r="P147" s="44"/>
    </row>
    <row r="148" spans="1:16">
      <c r="A148" s="19">
        <v>1997</v>
      </c>
      <c r="B148" s="20" t="s">
        <v>652</v>
      </c>
      <c r="C148" s="21" t="s">
        <v>653</v>
      </c>
      <c r="D148" s="22" t="s">
        <v>654</v>
      </c>
      <c r="E148" s="21" t="s">
        <v>655</v>
      </c>
      <c r="F148" s="23" t="s">
        <v>656</v>
      </c>
      <c r="G148" s="21" t="s">
        <v>143</v>
      </c>
      <c r="H148" s="24">
        <v>46883</v>
      </c>
      <c r="I148" s="24">
        <v>1245567</v>
      </c>
      <c r="J148" s="23">
        <v>3</v>
      </c>
      <c r="K148" s="23">
        <v>32</v>
      </c>
      <c r="L148" s="23">
        <v>0</v>
      </c>
      <c r="M148" s="25">
        <v>0</v>
      </c>
      <c r="N148" s="26">
        <f t="shared" si="2"/>
        <v>32</v>
      </c>
      <c r="O148" s="27" t="s">
        <v>1</v>
      </c>
      <c r="P148" s="44"/>
    </row>
    <row r="149" spans="1:16">
      <c r="A149" s="19">
        <v>1997</v>
      </c>
      <c r="B149" s="20" t="s">
        <v>657</v>
      </c>
      <c r="C149" s="21" t="s">
        <v>658</v>
      </c>
      <c r="D149" s="22" t="s">
        <v>659</v>
      </c>
      <c r="E149" s="21" t="s">
        <v>152</v>
      </c>
      <c r="F149" s="23" t="s">
        <v>153</v>
      </c>
      <c r="G149" s="21" t="s">
        <v>154</v>
      </c>
      <c r="H149" s="24">
        <v>322245</v>
      </c>
      <c r="I149" s="24">
        <v>5747300</v>
      </c>
      <c r="J149" s="23">
        <v>11</v>
      </c>
      <c r="K149" s="23">
        <v>61</v>
      </c>
      <c r="L149" s="23">
        <v>28</v>
      </c>
      <c r="M149" s="25">
        <v>0</v>
      </c>
      <c r="N149" s="26">
        <f t="shared" si="2"/>
        <v>89</v>
      </c>
      <c r="O149" s="27" t="s">
        <v>1</v>
      </c>
      <c r="P149" s="44"/>
    </row>
    <row r="150" spans="1:16">
      <c r="A150" s="19">
        <v>1997</v>
      </c>
      <c r="B150" s="20" t="s">
        <v>660</v>
      </c>
      <c r="C150" s="21" t="s">
        <v>661</v>
      </c>
      <c r="D150" s="22" t="s">
        <v>662</v>
      </c>
      <c r="E150" s="21" t="s">
        <v>152</v>
      </c>
      <c r="F150" s="23" t="s">
        <v>153</v>
      </c>
      <c r="G150" s="21" t="s">
        <v>154</v>
      </c>
      <c r="H150" s="24">
        <v>249522</v>
      </c>
      <c r="I150" s="24">
        <v>4742183</v>
      </c>
      <c r="J150" s="23">
        <v>7</v>
      </c>
      <c r="K150" s="23">
        <v>52</v>
      </c>
      <c r="L150" s="23">
        <v>20</v>
      </c>
      <c r="M150" s="25">
        <v>0</v>
      </c>
      <c r="N150" s="26">
        <f t="shared" si="2"/>
        <v>72</v>
      </c>
      <c r="O150" s="27" t="s">
        <v>1</v>
      </c>
      <c r="P150" s="44"/>
    </row>
    <row r="151" spans="1:16">
      <c r="A151" s="19">
        <v>1997</v>
      </c>
      <c r="B151" s="20" t="s">
        <v>663</v>
      </c>
      <c r="C151" s="21" t="s">
        <v>664</v>
      </c>
      <c r="D151" s="22" t="s">
        <v>665</v>
      </c>
      <c r="E151" s="21" t="s">
        <v>28</v>
      </c>
      <c r="F151" s="23" t="s">
        <v>444</v>
      </c>
      <c r="G151" s="21" t="s">
        <v>148</v>
      </c>
      <c r="H151" s="24">
        <v>100344</v>
      </c>
      <c r="I151" s="24">
        <v>1296434</v>
      </c>
      <c r="J151" s="23">
        <v>1</v>
      </c>
      <c r="K151" s="23">
        <v>16</v>
      </c>
      <c r="L151" s="23">
        <v>0</v>
      </c>
      <c r="M151" s="25">
        <v>0</v>
      </c>
      <c r="N151" s="26">
        <f t="shared" si="2"/>
        <v>16</v>
      </c>
      <c r="O151" s="27" t="s">
        <v>1</v>
      </c>
      <c r="P151" s="44"/>
    </row>
    <row r="152" spans="1:16">
      <c r="A152" s="19">
        <v>1997</v>
      </c>
      <c r="B152" s="20" t="s">
        <v>666</v>
      </c>
      <c r="C152" s="21" t="s">
        <v>667</v>
      </c>
      <c r="D152" s="22" t="s">
        <v>668</v>
      </c>
      <c r="E152" s="21" t="s">
        <v>669</v>
      </c>
      <c r="F152" s="23">
        <v>86034</v>
      </c>
      <c r="G152" s="21" t="s">
        <v>187</v>
      </c>
      <c r="H152" s="24">
        <v>281488</v>
      </c>
      <c r="I152" s="24">
        <v>2508900</v>
      </c>
      <c r="J152" s="23">
        <v>6</v>
      </c>
      <c r="K152" s="23">
        <v>24</v>
      </c>
      <c r="L152" s="23">
        <v>0</v>
      </c>
      <c r="M152" s="25">
        <v>0</v>
      </c>
      <c r="N152" s="26">
        <f t="shared" si="2"/>
        <v>24</v>
      </c>
      <c r="O152" s="27" t="s">
        <v>1</v>
      </c>
      <c r="P152" s="44"/>
    </row>
    <row r="153" spans="1:16">
      <c r="A153" s="19">
        <v>1997</v>
      </c>
      <c r="B153" s="20" t="s">
        <v>670</v>
      </c>
      <c r="C153" s="21" t="s">
        <v>671</v>
      </c>
      <c r="D153" s="22" t="s">
        <v>672</v>
      </c>
      <c r="E153" s="21" t="s">
        <v>26</v>
      </c>
      <c r="F153" s="23" t="s">
        <v>673</v>
      </c>
      <c r="G153" s="21" t="s">
        <v>148</v>
      </c>
      <c r="H153" s="24">
        <v>441243</v>
      </c>
      <c r="I153" s="24">
        <v>9736403</v>
      </c>
      <c r="J153" s="23">
        <v>14</v>
      </c>
      <c r="K153" s="23">
        <v>98</v>
      </c>
      <c r="L153" s="23">
        <v>42</v>
      </c>
      <c r="M153" s="25">
        <v>0</v>
      </c>
      <c r="N153" s="26">
        <f t="shared" si="2"/>
        <v>140</v>
      </c>
      <c r="O153" s="27" t="s">
        <v>1</v>
      </c>
      <c r="P153" s="44"/>
    </row>
    <row r="154" spans="1:16">
      <c r="A154" s="19">
        <v>1997</v>
      </c>
      <c r="B154" s="20" t="s">
        <v>674</v>
      </c>
      <c r="C154" s="21" t="s">
        <v>675</v>
      </c>
      <c r="D154" s="22" t="s">
        <v>676</v>
      </c>
      <c r="E154" s="21" t="s">
        <v>66</v>
      </c>
      <c r="F154" s="23" t="s">
        <v>677</v>
      </c>
      <c r="G154" s="21" t="s">
        <v>127</v>
      </c>
      <c r="H154" s="24">
        <v>513737</v>
      </c>
      <c r="I154" s="24">
        <v>5344983</v>
      </c>
      <c r="J154" s="23">
        <v>5</v>
      </c>
      <c r="K154" s="23">
        <v>80</v>
      </c>
      <c r="L154" s="23">
        <v>0</v>
      </c>
      <c r="M154" s="25">
        <v>0</v>
      </c>
      <c r="N154" s="26">
        <f t="shared" si="2"/>
        <v>80</v>
      </c>
      <c r="O154" s="19" t="s">
        <v>58</v>
      </c>
      <c r="P154" s="138"/>
    </row>
    <row r="155" spans="1:16">
      <c r="A155" s="19">
        <v>1997</v>
      </c>
      <c r="B155" s="20" t="s">
        <v>678</v>
      </c>
      <c r="C155" s="21" t="s">
        <v>679</v>
      </c>
      <c r="D155" s="22" t="s">
        <v>680</v>
      </c>
      <c r="E155" s="21" t="s">
        <v>46</v>
      </c>
      <c r="F155" s="23" t="s">
        <v>681</v>
      </c>
      <c r="G155" s="21" t="s">
        <v>11</v>
      </c>
      <c r="H155" s="24">
        <v>335139</v>
      </c>
      <c r="I155" s="24">
        <v>3313451</v>
      </c>
      <c r="J155" s="23">
        <v>6</v>
      </c>
      <c r="K155" s="23">
        <v>48</v>
      </c>
      <c r="L155" s="23">
        <v>0</v>
      </c>
      <c r="M155" s="25">
        <v>0</v>
      </c>
      <c r="N155" s="26">
        <f t="shared" si="2"/>
        <v>48</v>
      </c>
      <c r="O155" s="27" t="s">
        <v>1</v>
      </c>
      <c r="P155" s="44"/>
    </row>
    <row r="156" spans="1:16">
      <c r="A156" s="19">
        <v>1997</v>
      </c>
      <c r="B156" s="20" t="s">
        <v>682</v>
      </c>
      <c r="C156" s="21" t="s">
        <v>683</v>
      </c>
      <c r="D156" s="22" t="s">
        <v>684</v>
      </c>
      <c r="E156" s="21" t="s">
        <v>3</v>
      </c>
      <c r="F156" s="23" t="s">
        <v>370</v>
      </c>
      <c r="G156" s="21" t="s">
        <v>168</v>
      </c>
      <c r="H156" s="24">
        <v>492839</v>
      </c>
      <c r="I156" s="24">
        <v>6799786</v>
      </c>
      <c r="J156" s="23">
        <v>10</v>
      </c>
      <c r="K156" s="23">
        <v>102</v>
      </c>
      <c r="L156" s="23">
        <v>34</v>
      </c>
      <c r="M156" s="25">
        <v>0</v>
      </c>
      <c r="N156" s="26">
        <f t="shared" si="2"/>
        <v>136</v>
      </c>
      <c r="O156" s="27" t="s">
        <v>1</v>
      </c>
      <c r="P156" s="44"/>
    </row>
    <row r="157" spans="1:16">
      <c r="A157" s="19">
        <v>1997</v>
      </c>
      <c r="B157" s="20" t="s">
        <v>685</v>
      </c>
      <c r="C157" s="21" t="s">
        <v>686</v>
      </c>
      <c r="D157" s="22" t="s">
        <v>687</v>
      </c>
      <c r="E157" s="21" t="s">
        <v>3</v>
      </c>
      <c r="F157" s="23" t="s">
        <v>370</v>
      </c>
      <c r="G157" s="21" t="s">
        <v>168</v>
      </c>
      <c r="H157" s="24">
        <v>535608</v>
      </c>
      <c r="I157" s="24">
        <v>6864777</v>
      </c>
      <c r="J157" s="23">
        <v>18</v>
      </c>
      <c r="K157" s="23">
        <v>102</v>
      </c>
      <c r="L157" s="23">
        <v>34</v>
      </c>
      <c r="M157" s="25">
        <v>0</v>
      </c>
      <c r="N157" s="26">
        <f t="shared" si="2"/>
        <v>136</v>
      </c>
      <c r="O157" s="27" t="s">
        <v>1</v>
      </c>
      <c r="P157" s="44"/>
    </row>
    <row r="158" spans="1:16">
      <c r="A158" s="19">
        <v>1997</v>
      </c>
      <c r="B158" s="20" t="s">
        <v>688</v>
      </c>
      <c r="C158" s="21" t="s">
        <v>689</v>
      </c>
      <c r="D158" s="22" t="s">
        <v>690</v>
      </c>
      <c r="E158" s="21" t="s">
        <v>3</v>
      </c>
      <c r="F158" s="23" t="s">
        <v>377</v>
      </c>
      <c r="G158" s="21" t="s">
        <v>168</v>
      </c>
      <c r="H158" s="24">
        <v>497200</v>
      </c>
      <c r="I158" s="24">
        <v>10737446</v>
      </c>
      <c r="J158" s="23">
        <v>20</v>
      </c>
      <c r="K158" s="23">
        <v>240</v>
      </c>
      <c r="L158" s="23">
        <v>0</v>
      </c>
      <c r="M158" s="25">
        <v>0</v>
      </c>
      <c r="N158" s="26">
        <f t="shared" si="2"/>
        <v>240</v>
      </c>
      <c r="O158" s="27" t="s">
        <v>1</v>
      </c>
      <c r="P158" s="44"/>
    </row>
    <row r="159" spans="1:16">
      <c r="A159" s="19">
        <v>1997</v>
      </c>
      <c r="B159" s="20" t="s">
        <v>691</v>
      </c>
      <c r="C159" s="21" t="s">
        <v>692</v>
      </c>
      <c r="D159" s="22" t="s">
        <v>693</v>
      </c>
      <c r="E159" s="21" t="s">
        <v>3</v>
      </c>
      <c r="F159" s="23" t="s">
        <v>226</v>
      </c>
      <c r="G159" s="21" t="s">
        <v>168</v>
      </c>
      <c r="H159" s="24">
        <v>1062874</v>
      </c>
      <c r="I159" s="24">
        <v>12133250</v>
      </c>
      <c r="J159" s="23">
        <v>2</v>
      </c>
      <c r="K159" s="23">
        <v>408</v>
      </c>
      <c r="L159" s="23">
        <v>0</v>
      </c>
      <c r="M159" s="25">
        <v>0</v>
      </c>
      <c r="N159" s="26">
        <f t="shared" si="2"/>
        <v>408</v>
      </c>
      <c r="O159" s="27" t="s">
        <v>1</v>
      </c>
      <c r="P159" s="44"/>
    </row>
    <row r="160" spans="1:16">
      <c r="A160" s="19">
        <v>1997</v>
      </c>
      <c r="B160" s="20" t="s">
        <v>694</v>
      </c>
      <c r="C160" s="21" t="s">
        <v>695</v>
      </c>
      <c r="D160" s="22" t="s">
        <v>696</v>
      </c>
      <c r="E160" s="21" t="s">
        <v>11</v>
      </c>
      <c r="F160" s="23" t="s">
        <v>291</v>
      </c>
      <c r="G160" s="21" t="s">
        <v>11</v>
      </c>
      <c r="H160" s="24">
        <v>539207</v>
      </c>
      <c r="I160" s="24">
        <v>5107894</v>
      </c>
      <c r="J160" s="23">
        <v>5</v>
      </c>
      <c r="K160" s="23">
        <v>80</v>
      </c>
      <c r="L160" s="23">
        <v>0</v>
      </c>
      <c r="M160" s="25">
        <v>0</v>
      </c>
      <c r="N160" s="26">
        <f t="shared" si="2"/>
        <v>80</v>
      </c>
      <c r="O160" s="27" t="s">
        <v>1</v>
      </c>
      <c r="P160" s="44"/>
    </row>
    <row r="161" spans="1:25">
      <c r="A161" s="19">
        <v>1998</v>
      </c>
      <c r="B161" s="20" t="s">
        <v>697</v>
      </c>
      <c r="C161" s="21" t="s">
        <v>698</v>
      </c>
      <c r="D161" s="22" t="s">
        <v>699</v>
      </c>
      <c r="E161" s="21" t="s">
        <v>68</v>
      </c>
      <c r="F161" s="23" t="s">
        <v>639</v>
      </c>
      <c r="G161" s="21" t="s">
        <v>154</v>
      </c>
      <c r="H161" s="24">
        <v>528133</v>
      </c>
      <c r="I161" s="24">
        <v>6815859</v>
      </c>
      <c r="J161" s="23">
        <v>14</v>
      </c>
      <c r="K161" s="23">
        <v>111</v>
      </c>
      <c r="L161" s="23">
        <v>6</v>
      </c>
      <c r="M161" s="25">
        <v>0</v>
      </c>
      <c r="N161" s="26">
        <f t="shared" si="2"/>
        <v>117</v>
      </c>
      <c r="O161" s="19" t="s">
        <v>58</v>
      </c>
      <c r="P161" s="138"/>
      <c r="R161" s="17">
        <v>23</v>
      </c>
      <c r="T161" s="17">
        <v>23</v>
      </c>
      <c r="X161" s="17">
        <v>23</v>
      </c>
      <c r="Y161" s="18" t="s">
        <v>700</v>
      </c>
    </row>
    <row r="162" spans="1:25">
      <c r="A162" s="19">
        <v>1998</v>
      </c>
      <c r="B162" s="20" t="s">
        <v>701</v>
      </c>
      <c r="C162" s="21" t="s">
        <v>702</v>
      </c>
      <c r="D162" s="22" t="s">
        <v>703</v>
      </c>
      <c r="E162" s="21" t="s">
        <v>87</v>
      </c>
      <c r="F162" s="23" t="s">
        <v>126</v>
      </c>
      <c r="G162" s="21" t="s">
        <v>127</v>
      </c>
      <c r="H162" s="24">
        <v>62739</v>
      </c>
      <c r="I162" s="24">
        <v>1264023</v>
      </c>
      <c r="J162" s="23">
        <v>5</v>
      </c>
      <c r="K162" s="23">
        <v>20</v>
      </c>
      <c r="L162" s="23">
        <v>0</v>
      </c>
      <c r="M162" s="25">
        <v>0</v>
      </c>
      <c r="N162" s="26">
        <f t="shared" si="2"/>
        <v>20</v>
      </c>
      <c r="O162" s="27" t="s">
        <v>1</v>
      </c>
      <c r="P162" s="44"/>
    </row>
    <row r="163" spans="1:25">
      <c r="A163" s="19">
        <v>1998</v>
      </c>
      <c r="B163" s="20" t="s">
        <v>704</v>
      </c>
      <c r="C163" s="21" t="s">
        <v>705</v>
      </c>
      <c r="D163" s="22" t="s">
        <v>706</v>
      </c>
      <c r="E163" s="21" t="s">
        <v>7</v>
      </c>
      <c r="F163" s="23" t="s">
        <v>557</v>
      </c>
      <c r="G163" s="21" t="s">
        <v>154</v>
      </c>
      <c r="H163" s="24">
        <v>390090</v>
      </c>
      <c r="I163" s="24">
        <v>5564206</v>
      </c>
      <c r="J163" s="23">
        <v>14</v>
      </c>
      <c r="K163" s="23">
        <v>92</v>
      </c>
      <c r="L163" s="23">
        <v>12</v>
      </c>
      <c r="M163" s="25">
        <v>0</v>
      </c>
      <c r="N163" s="26">
        <f t="shared" si="2"/>
        <v>104</v>
      </c>
      <c r="O163" s="19" t="s">
        <v>58</v>
      </c>
      <c r="P163" s="138"/>
      <c r="X163" s="17">
        <v>23</v>
      </c>
    </row>
    <row r="164" spans="1:25">
      <c r="A164" s="19">
        <v>1998</v>
      </c>
      <c r="B164" s="20" t="s">
        <v>707</v>
      </c>
      <c r="C164" s="21" t="s">
        <v>708</v>
      </c>
      <c r="D164" s="22" t="s">
        <v>709</v>
      </c>
      <c r="E164" s="21" t="s">
        <v>7</v>
      </c>
      <c r="F164" s="23" t="s">
        <v>557</v>
      </c>
      <c r="G164" s="21" t="s">
        <v>154</v>
      </c>
      <c r="H164" s="24">
        <v>416311</v>
      </c>
      <c r="I164" s="24">
        <v>7950704</v>
      </c>
      <c r="J164" s="23">
        <v>33</v>
      </c>
      <c r="K164" s="23">
        <v>102</v>
      </c>
      <c r="L164" s="23">
        <v>30</v>
      </c>
      <c r="M164" s="25">
        <v>0</v>
      </c>
      <c r="N164" s="26">
        <f t="shared" si="2"/>
        <v>132</v>
      </c>
      <c r="O164" s="27" t="s">
        <v>1</v>
      </c>
      <c r="P164" s="44"/>
      <c r="X164" s="17">
        <v>60</v>
      </c>
    </row>
    <row r="165" spans="1:25">
      <c r="A165" s="19">
        <v>1998</v>
      </c>
      <c r="B165" s="20" t="s">
        <v>710</v>
      </c>
      <c r="C165" s="21" t="s">
        <v>711</v>
      </c>
      <c r="D165" s="22" t="s">
        <v>712</v>
      </c>
      <c r="E165" s="21" t="s">
        <v>4</v>
      </c>
      <c r="F165" s="23" t="s">
        <v>510</v>
      </c>
      <c r="G165" s="21" t="s">
        <v>392</v>
      </c>
      <c r="H165" s="24">
        <v>440596</v>
      </c>
      <c r="I165" s="24">
        <v>5183994</v>
      </c>
      <c r="J165" s="23">
        <v>9</v>
      </c>
      <c r="K165" s="23">
        <v>72</v>
      </c>
      <c r="L165" s="23">
        <v>0</v>
      </c>
      <c r="M165" s="25">
        <v>0</v>
      </c>
      <c r="N165" s="26">
        <f t="shared" si="2"/>
        <v>72</v>
      </c>
      <c r="O165" s="27" t="s">
        <v>1</v>
      </c>
      <c r="P165" s="44"/>
      <c r="Q165" s="17">
        <v>18</v>
      </c>
    </row>
    <row r="166" spans="1:25">
      <c r="A166" s="19">
        <v>1998</v>
      </c>
      <c r="B166" s="20" t="s">
        <v>713</v>
      </c>
      <c r="C166" s="21" t="s">
        <v>714</v>
      </c>
      <c r="D166" s="22" t="s">
        <v>715</v>
      </c>
      <c r="E166" s="21" t="s">
        <v>26</v>
      </c>
      <c r="F166" s="23" t="s">
        <v>264</v>
      </c>
      <c r="G166" s="21" t="s">
        <v>148</v>
      </c>
      <c r="H166" s="24">
        <v>568796</v>
      </c>
      <c r="I166" s="24">
        <v>9151190</v>
      </c>
      <c r="J166" s="23">
        <v>12</v>
      </c>
      <c r="K166" s="23">
        <v>122</v>
      </c>
      <c r="L166" s="23">
        <v>2</v>
      </c>
      <c r="M166" s="25">
        <v>0</v>
      </c>
      <c r="N166" s="26">
        <f t="shared" si="2"/>
        <v>124</v>
      </c>
      <c r="O166" s="19" t="s">
        <v>58</v>
      </c>
      <c r="P166" s="138"/>
    </row>
    <row r="167" spans="1:25">
      <c r="A167" s="19">
        <v>1998</v>
      </c>
      <c r="B167" s="20" t="s">
        <v>716</v>
      </c>
      <c r="C167" s="21" t="s">
        <v>717</v>
      </c>
      <c r="D167" s="22" t="s">
        <v>718</v>
      </c>
      <c r="E167" s="21" t="s">
        <v>26</v>
      </c>
      <c r="F167" s="23" t="s">
        <v>264</v>
      </c>
      <c r="G167" s="21" t="s">
        <v>148</v>
      </c>
      <c r="H167" s="24">
        <v>238012</v>
      </c>
      <c r="I167" s="24">
        <v>7521415</v>
      </c>
      <c r="J167" s="23">
        <v>7</v>
      </c>
      <c r="K167" s="23">
        <v>96</v>
      </c>
      <c r="L167" s="23">
        <v>0</v>
      </c>
      <c r="M167" s="25">
        <v>0</v>
      </c>
      <c r="N167" s="26">
        <f t="shared" si="2"/>
        <v>96</v>
      </c>
      <c r="O167" s="27" t="s">
        <v>1</v>
      </c>
      <c r="P167" s="44"/>
    </row>
    <row r="168" spans="1:25">
      <c r="A168" s="19">
        <v>1998</v>
      </c>
      <c r="B168" s="20" t="s">
        <v>719</v>
      </c>
      <c r="C168" s="21" t="s">
        <v>720</v>
      </c>
      <c r="D168" s="22" t="s">
        <v>721</v>
      </c>
      <c r="E168" s="21" t="s">
        <v>2</v>
      </c>
      <c r="F168" s="23" t="s">
        <v>722</v>
      </c>
      <c r="G168" s="21" t="s">
        <v>148</v>
      </c>
      <c r="H168" s="24">
        <v>876230</v>
      </c>
      <c r="I168" s="24">
        <v>3667521</v>
      </c>
      <c r="J168" s="23">
        <v>15</v>
      </c>
      <c r="K168" s="23">
        <v>100</v>
      </c>
      <c r="L168" s="23">
        <v>0</v>
      </c>
      <c r="M168" s="25">
        <v>0</v>
      </c>
      <c r="N168" s="26">
        <f t="shared" si="2"/>
        <v>100</v>
      </c>
      <c r="O168" s="27" t="s">
        <v>1</v>
      </c>
      <c r="P168" s="44"/>
    </row>
    <row r="169" spans="1:25">
      <c r="A169" s="19">
        <v>1998</v>
      </c>
      <c r="B169" s="20" t="s">
        <v>723</v>
      </c>
      <c r="C169" s="21" t="s">
        <v>724</v>
      </c>
      <c r="D169" s="22" t="s">
        <v>725</v>
      </c>
      <c r="E169" s="21" t="s">
        <v>2</v>
      </c>
      <c r="F169" s="23" t="s">
        <v>726</v>
      </c>
      <c r="G169" s="21" t="s">
        <v>148</v>
      </c>
      <c r="H169" s="24">
        <v>563671</v>
      </c>
      <c r="I169" s="24">
        <v>6087800</v>
      </c>
      <c r="J169" s="23">
        <v>9</v>
      </c>
      <c r="K169" s="23">
        <v>104</v>
      </c>
      <c r="L169" s="23">
        <v>0</v>
      </c>
      <c r="M169" s="25">
        <v>0</v>
      </c>
      <c r="N169" s="26">
        <f t="shared" si="2"/>
        <v>104</v>
      </c>
      <c r="O169" s="19" t="s">
        <v>58</v>
      </c>
      <c r="P169" s="138"/>
      <c r="X169" s="17">
        <v>26</v>
      </c>
    </row>
    <row r="170" spans="1:25">
      <c r="A170" s="19">
        <v>1998</v>
      </c>
      <c r="B170" s="20" t="s">
        <v>727</v>
      </c>
      <c r="C170" s="21" t="s">
        <v>728</v>
      </c>
      <c r="D170" s="22" t="s">
        <v>729</v>
      </c>
      <c r="E170" s="21" t="s">
        <v>76</v>
      </c>
      <c r="F170" s="23" t="s">
        <v>404</v>
      </c>
      <c r="G170" s="21" t="s">
        <v>405</v>
      </c>
      <c r="H170" s="24">
        <v>310569</v>
      </c>
      <c r="I170" s="24">
        <v>2769286</v>
      </c>
      <c r="J170" s="23">
        <v>1</v>
      </c>
      <c r="K170" s="23">
        <v>45</v>
      </c>
      <c r="L170" s="23">
        <v>0</v>
      </c>
      <c r="M170" s="25">
        <v>0</v>
      </c>
      <c r="N170" s="26">
        <f t="shared" si="2"/>
        <v>45</v>
      </c>
      <c r="O170" s="19" t="s">
        <v>58</v>
      </c>
      <c r="P170" s="138"/>
    </row>
    <row r="171" spans="1:25" ht="11.25" customHeight="1">
      <c r="A171" s="19">
        <v>1998</v>
      </c>
      <c r="B171" s="20" t="s">
        <v>730</v>
      </c>
      <c r="C171" s="21" t="s">
        <v>731</v>
      </c>
      <c r="D171" s="22" t="s">
        <v>732</v>
      </c>
      <c r="E171" s="21" t="s">
        <v>619</v>
      </c>
      <c r="F171" s="23" t="s">
        <v>620</v>
      </c>
      <c r="G171" s="21" t="s">
        <v>11</v>
      </c>
      <c r="H171" s="24">
        <v>569375</v>
      </c>
      <c r="I171" s="24">
        <v>6108488</v>
      </c>
      <c r="J171" s="23">
        <v>10</v>
      </c>
      <c r="K171" s="23">
        <v>91</v>
      </c>
      <c r="L171" s="23">
        <v>0</v>
      </c>
      <c r="M171" s="25">
        <v>1</v>
      </c>
      <c r="N171" s="26">
        <f t="shared" si="2"/>
        <v>92</v>
      </c>
      <c r="O171" s="27" t="s">
        <v>1</v>
      </c>
      <c r="P171" s="44"/>
      <c r="Y171" s="31" t="s">
        <v>733</v>
      </c>
    </row>
    <row r="172" spans="1:25">
      <c r="A172" s="19">
        <v>1998</v>
      </c>
      <c r="B172" s="20" t="s">
        <v>734</v>
      </c>
      <c r="C172" s="21" t="s">
        <v>735</v>
      </c>
      <c r="D172" s="22" t="s">
        <v>736</v>
      </c>
      <c r="E172" s="21" t="s">
        <v>69</v>
      </c>
      <c r="F172" s="23" t="s">
        <v>737</v>
      </c>
      <c r="G172" s="21" t="s">
        <v>148</v>
      </c>
      <c r="H172" s="24">
        <v>190953</v>
      </c>
      <c r="I172" s="24">
        <v>5809041</v>
      </c>
      <c r="J172" s="23">
        <v>34</v>
      </c>
      <c r="K172" s="23">
        <v>134</v>
      </c>
      <c r="L172" s="23">
        <v>0</v>
      </c>
      <c r="M172" s="25">
        <v>0</v>
      </c>
      <c r="N172" s="26">
        <f t="shared" si="2"/>
        <v>134</v>
      </c>
      <c r="O172" s="27" t="s">
        <v>1</v>
      </c>
      <c r="P172" s="44"/>
    </row>
    <row r="173" spans="1:25">
      <c r="A173" s="19">
        <v>1998</v>
      </c>
      <c r="B173" s="20" t="s">
        <v>738</v>
      </c>
      <c r="C173" s="21" t="s">
        <v>739</v>
      </c>
      <c r="D173" s="22" t="s">
        <v>740</v>
      </c>
      <c r="E173" s="21" t="s">
        <v>3</v>
      </c>
      <c r="F173" s="23" t="s">
        <v>741</v>
      </c>
      <c r="G173" s="21" t="s">
        <v>168</v>
      </c>
      <c r="H173" s="24">
        <v>435094</v>
      </c>
      <c r="I173" s="24">
        <v>5578535</v>
      </c>
      <c r="J173" s="23">
        <v>10</v>
      </c>
      <c r="K173" s="23">
        <v>80</v>
      </c>
      <c r="L173" s="23">
        <v>0</v>
      </c>
      <c r="M173" s="25">
        <v>0</v>
      </c>
      <c r="N173" s="26">
        <f t="shared" si="2"/>
        <v>80</v>
      </c>
      <c r="O173" s="19" t="s">
        <v>58</v>
      </c>
      <c r="P173" s="138"/>
      <c r="Q173" s="17">
        <v>16</v>
      </c>
      <c r="X173" s="17">
        <v>4</v>
      </c>
    </row>
    <row r="174" spans="1:25">
      <c r="A174" s="19">
        <v>1998</v>
      </c>
      <c r="B174" s="20" t="s">
        <v>742</v>
      </c>
      <c r="C174" s="21" t="s">
        <v>743</v>
      </c>
      <c r="D174" s="22" t="s">
        <v>744</v>
      </c>
      <c r="E174" s="21" t="s">
        <v>3</v>
      </c>
      <c r="F174" s="23" t="s">
        <v>226</v>
      </c>
      <c r="G174" s="21" t="s">
        <v>168</v>
      </c>
      <c r="H174" s="24">
        <v>276184</v>
      </c>
      <c r="I174" s="24">
        <v>3191296</v>
      </c>
      <c r="J174" s="23">
        <v>1</v>
      </c>
      <c r="K174" s="23">
        <v>64</v>
      </c>
      <c r="L174" s="23">
        <v>0</v>
      </c>
      <c r="M174" s="25">
        <v>0</v>
      </c>
      <c r="N174" s="26">
        <f t="shared" si="2"/>
        <v>64</v>
      </c>
      <c r="O174" s="27" t="s">
        <v>1</v>
      </c>
      <c r="P174" s="44"/>
      <c r="Q174" s="17">
        <v>16</v>
      </c>
    </row>
    <row r="175" spans="1:25">
      <c r="A175" s="19">
        <v>1998</v>
      </c>
      <c r="B175" s="20" t="s">
        <v>745</v>
      </c>
      <c r="C175" s="21" t="s">
        <v>746</v>
      </c>
      <c r="D175" s="22" t="s">
        <v>747</v>
      </c>
      <c r="E175" s="21" t="s">
        <v>11</v>
      </c>
      <c r="F175" s="23" t="s">
        <v>291</v>
      </c>
      <c r="G175" s="21" t="s">
        <v>11</v>
      </c>
      <c r="H175" s="24">
        <v>537752</v>
      </c>
      <c r="I175" s="24">
        <v>5111425</v>
      </c>
      <c r="J175" s="23">
        <v>5</v>
      </c>
      <c r="K175" s="23">
        <v>80</v>
      </c>
      <c r="L175" s="23">
        <v>0</v>
      </c>
      <c r="M175" s="25">
        <v>0</v>
      </c>
      <c r="N175" s="26">
        <f t="shared" si="2"/>
        <v>80</v>
      </c>
      <c r="O175" s="19" t="s">
        <v>58</v>
      </c>
      <c r="P175" s="138"/>
      <c r="X175" s="17">
        <v>8</v>
      </c>
    </row>
    <row r="176" spans="1:25">
      <c r="A176" s="19">
        <v>1999</v>
      </c>
      <c r="B176" s="20" t="s">
        <v>748</v>
      </c>
      <c r="C176" s="21" t="s">
        <v>749</v>
      </c>
      <c r="D176" s="22" t="s">
        <v>2325</v>
      </c>
      <c r="E176" s="21" t="s">
        <v>102</v>
      </c>
      <c r="F176" s="23" t="s">
        <v>384</v>
      </c>
      <c r="G176" s="21" t="s">
        <v>148</v>
      </c>
      <c r="H176" s="24">
        <v>565158</v>
      </c>
      <c r="I176" s="24">
        <v>7317987</v>
      </c>
      <c r="J176" s="23">
        <v>7</v>
      </c>
      <c r="K176" s="23">
        <v>82</v>
      </c>
      <c r="L176" s="23">
        <v>22</v>
      </c>
      <c r="M176" s="25">
        <v>0</v>
      </c>
      <c r="N176" s="26">
        <f t="shared" si="2"/>
        <v>104</v>
      </c>
      <c r="O176" s="27" t="s">
        <v>1</v>
      </c>
      <c r="P176" s="44"/>
      <c r="X176" s="17">
        <v>21</v>
      </c>
    </row>
    <row r="177" spans="1:25">
      <c r="A177" s="19">
        <v>1999</v>
      </c>
      <c r="B177" s="20" t="s">
        <v>750</v>
      </c>
      <c r="C177" s="21" t="s">
        <v>751</v>
      </c>
      <c r="D177" s="22" t="s">
        <v>752</v>
      </c>
      <c r="E177" s="21" t="s">
        <v>85</v>
      </c>
      <c r="F177" s="23" t="s">
        <v>236</v>
      </c>
      <c r="G177" s="21" t="s">
        <v>148</v>
      </c>
      <c r="H177" s="24">
        <v>559600</v>
      </c>
      <c r="I177" s="24">
        <v>11549410</v>
      </c>
      <c r="J177" s="23">
        <v>23</v>
      </c>
      <c r="K177" s="23">
        <v>124</v>
      </c>
      <c r="L177" s="23">
        <v>56</v>
      </c>
      <c r="M177" s="25">
        <v>0</v>
      </c>
      <c r="N177" s="26">
        <f t="shared" si="2"/>
        <v>180</v>
      </c>
      <c r="O177" s="27" t="s">
        <v>1</v>
      </c>
      <c r="P177" s="44"/>
      <c r="Y177" s="18" t="s">
        <v>753</v>
      </c>
    </row>
    <row r="178" spans="1:25">
      <c r="A178" s="19">
        <v>1999</v>
      </c>
      <c r="B178" s="20" t="s">
        <v>754</v>
      </c>
      <c r="C178" s="21" t="s">
        <v>755</v>
      </c>
      <c r="D178" s="22" t="s">
        <v>756</v>
      </c>
      <c r="E178" s="21" t="s">
        <v>85</v>
      </c>
      <c r="F178" s="23" t="s">
        <v>236</v>
      </c>
      <c r="G178" s="21" t="s">
        <v>148</v>
      </c>
      <c r="H178" s="24">
        <v>445000</v>
      </c>
      <c r="I178" s="24">
        <v>11000883</v>
      </c>
      <c r="J178" s="23">
        <v>10</v>
      </c>
      <c r="K178" s="23">
        <v>88</v>
      </c>
      <c r="L178" s="23">
        <v>48</v>
      </c>
      <c r="M178" s="25">
        <v>0</v>
      </c>
      <c r="N178" s="26">
        <f t="shared" si="2"/>
        <v>136</v>
      </c>
      <c r="O178" s="27" t="s">
        <v>1</v>
      </c>
      <c r="P178" s="44"/>
      <c r="X178" s="17">
        <v>9</v>
      </c>
    </row>
    <row r="179" spans="1:25">
      <c r="A179" s="19">
        <v>1999</v>
      </c>
      <c r="B179" s="20" t="s">
        <v>757</v>
      </c>
      <c r="C179" s="21" t="s">
        <v>758</v>
      </c>
      <c r="D179" s="22" t="s">
        <v>759</v>
      </c>
      <c r="E179" s="21" t="s">
        <v>104</v>
      </c>
      <c r="F179" s="23" t="s">
        <v>147</v>
      </c>
      <c r="G179" s="21" t="s">
        <v>148</v>
      </c>
      <c r="H179" s="24">
        <v>593712</v>
      </c>
      <c r="I179" s="24">
        <v>6741481</v>
      </c>
      <c r="J179" s="23">
        <v>7</v>
      </c>
      <c r="K179" s="23">
        <v>80</v>
      </c>
      <c r="L179" s="23">
        <v>0</v>
      </c>
      <c r="M179" s="25">
        <v>0</v>
      </c>
      <c r="N179" s="26">
        <f t="shared" si="2"/>
        <v>80</v>
      </c>
      <c r="O179" s="27" t="s">
        <v>1</v>
      </c>
      <c r="P179" s="44"/>
      <c r="X179" s="17">
        <v>20</v>
      </c>
    </row>
    <row r="180" spans="1:25">
      <c r="A180" s="19">
        <v>1999</v>
      </c>
      <c r="B180" s="20" t="s">
        <v>760</v>
      </c>
      <c r="C180" s="21" t="s">
        <v>761</v>
      </c>
      <c r="D180" s="22" t="s">
        <v>762</v>
      </c>
      <c r="E180" s="21" t="s">
        <v>10</v>
      </c>
      <c r="F180" s="23" t="s">
        <v>492</v>
      </c>
      <c r="G180" s="21" t="s">
        <v>154</v>
      </c>
      <c r="H180" s="24">
        <v>238050</v>
      </c>
      <c r="I180" s="24">
        <v>3285478</v>
      </c>
      <c r="J180" s="23">
        <v>7</v>
      </c>
      <c r="K180" s="23">
        <v>46</v>
      </c>
      <c r="L180" s="23">
        <v>0</v>
      </c>
      <c r="M180" s="25">
        <v>0</v>
      </c>
      <c r="N180" s="26">
        <f t="shared" si="2"/>
        <v>46</v>
      </c>
      <c r="O180" s="27" t="s">
        <v>1</v>
      </c>
      <c r="P180" s="44"/>
      <c r="Q180" s="17">
        <v>6</v>
      </c>
      <c r="V180" s="17">
        <v>4</v>
      </c>
    </row>
    <row r="181" spans="1:25">
      <c r="A181" s="19">
        <v>1999</v>
      </c>
      <c r="B181" s="20" t="s">
        <v>763</v>
      </c>
      <c r="C181" s="21" t="s">
        <v>764</v>
      </c>
      <c r="D181" s="22" t="s">
        <v>765</v>
      </c>
      <c r="E181" s="21" t="s">
        <v>34</v>
      </c>
      <c r="F181" s="23" t="s">
        <v>131</v>
      </c>
      <c r="G181" s="21" t="s">
        <v>127</v>
      </c>
      <c r="H181" s="24">
        <v>74818</v>
      </c>
      <c r="I181" s="24">
        <v>1704225</v>
      </c>
      <c r="J181" s="23">
        <v>4</v>
      </c>
      <c r="K181" s="23">
        <v>24</v>
      </c>
      <c r="L181" s="23">
        <v>0</v>
      </c>
      <c r="M181" s="25">
        <v>0</v>
      </c>
      <c r="N181" s="26">
        <f t="shared" si="2"/>
        <v>24</v>
      </c>
      <c r="O181" s="27" t="s">
        <v>1</v>
      </c>
      <c r="P181" s="44"/>
    </row>
    <row r="182" spans="1:25">
      <c r="A182" s="19">
        <v>1999</v>
      </c>
      <c r="B182" s="20" t="s">
        <v>766</v>
      </c>
      <c r="C182" s="21" t="s">
        <v>767</v>
      </c>
      <c r="D182" s="22" t="s">
        <v>768</v>
      </c>
      <c r="E182" s="21" t="s">
        <v>28</v>
      </c>
      <c r="F182" s="23" t="s">
        <v>769</v>
      </c>
      <c r="G182" s="21" t="s">
        <v>148</v>
      </c>
      <c r="H182" s="24">
        <v>355423</v>
      </c>
      <c r="I182" s="24">
        <v>12453000</v>
      </c>
      <c r="J182" s="23">
        <v>15</v>
      </c>
      <c r="K182" s="23">
        <v>162</v>
      </c>
      <c r="L182" s="23">
        <v>18</v>
      </c>
      <c r="M182" s="25">
        <v>0</v>
      </c>
      <c r="N182" s="26">
        <f t="shared" si="2"/>
        <v>180</v>
      </c>
      <c r="O182" s="27" t="s">
        <v>1</v>
      </c>
      <c r="P182" s="44"/>
    </row>
    <row r="183" spans="1:25">
      <c r="A183" s="19">
        <v>1999</v>
      </c>
      <c r="B183" s="20" t="s">
        <v>770</v>
      </c>
      <c r="C183" s="21" t="s">
        <v>771</v>
      </c>
      <c r="D183" s="22" t="s">
        <v>772</v>
      </c>
      <c r="E183" s="21" t="s">
        <v>26</v>
      </c>
      <c r="F183" s="23" t="s">
        <v>264</v>
      </c>
      <c r="G183" s="21" t="s">
        <v>148</v>
      </c>
      <c r="H183" s="24">
        <v>589835</v>
      </c>
      <c r="I183" s="24">
        <v>8489545</v>
      </c>
      <c r="J183" s="23">
        <v>5</v>
      </c>
      <c r="K183" s="23">
        <v>96</v>
      </c>
      <c r="L183" s="23">
        <v>0</v>
      </c>
      <c r="M183" s="25">
        <v>0</v>
      </c>
      <c r="N183" s="26">
        <f t="shared" si="2"/>
        <v>96</v>
      </c>
      <c r="O183" s="27" t="s">
        <v>1</v>
      </c>
      <c r="P183" s="44"/>
      <c r="X183" s="17">
        <v>24</v>
      </c>
    </row>
    <row r="184" spans="1:25">
      <c r="A184" s="19">
        <v>1999</v>
      </c>
      <c r="B184" s="20" t="s">
        <v>773</v>
      </c>
      <c r="C184" s="21" t="s">
        <v>774</v>
      </c>
      <c r="D184" s="22" t="s">
        <v>775</v>
      </c>
      <c r="E184" s="21" t="s">
        <v>64</v>
      </c>
      <c r="F184" s="23" t="s">
        <v>615</v>
      </c>
      <c r="G184" s="21" t="s">
        <v>527</v>
      </c>
      <c r="H184" s="24">
        <v>457158</v>
      </c>
      <c r="I184" s="24">
        <v>4398252</v>
      </c>
      <c r="J184" s="23">
        <v>9</v>
      </c>
      <c r="K184" s="23">
        <v>59</v>
      </c>
      <c r="L184" s="23">
        <v>1</v>
      </c>
      <c r="M184" s="25">
        <v>0</v>
      </c>
      <c r="N184" s="26">
        <f t="shared" si="2"/>
        <v>60</v>
      </c>
      <c r="O184" s="27" t="s">
        <v>1</v>
      </c>
      <c r="P184" s="44"/>
      <c r="Y184" s="18" t="s">
        <v>776</v>
      </c>
    </row>
    <row r="185" spans="1:25" ht="11.25" customHeight="1">
      <c r="A185" s="19">
        <v>1999</v>
      </c>
      <c r="B185" s="20" t="s">
        <v>777</v>
      </c>
      <c r="C185" s="21" t="s">
        <v>778</v>
      </c>
      <c r="D185" s="22" t="s">
        <v>779</v>
      </c>
      <c r="E185" s="21" t="s">
        <v>64</v>
      </c>
      <c r="F185" s="23" t="s">
        <v>615</v>
      </c>
      <c r="G185" s="21" t="s">
        <v>527</v>
      </c>
      <c r="H185" s="24">
        <v>593712</v>
      </c>
      <c r="I185" s="24">
        <v>7511869</v>
      </c>
      <c r="J185" s="23">
        <v>11</v>
      </c>
      <c r="K185" s="23">
        <v>92</v>
      </c>
      <c r="L185" s="23">
        <v>16</v>
      </c>
      <c r="M185" s="25">
        <v>0</v>
      </c>
      <c r="N185" s="26">
        <f t="shared" si="2"/>
        <v>108</v>
      </c>
      <c r="O185" s="27" t="s">
        <v>1</v>
      </c>
      <c r="P185" s="44"/>
      <c r="Y185" s="31" t="s">
        <v>780</v>
      </c>
    </row>
    <row r="186" spans="1:25">
      <c r="A186" s="19">
        <v>1999</v>
      </c>
      <c r="B186" s="20" t="s">
        <v>781</v>
      </c>
      <c r="C186" s="21" t="s">
        <v>782</v>
      </c>
      <c r="D186" s="22" t="s">
        <v>464</v>
      </c>
      <c r="E186" s="21" t="s">
        <v>2</v>
      </c>
      <c r="F186" s="23" t="s">
        <v>206</v>
      </c>
      <c r="G186" s="21" t="s">
        <v>148</v>
      </c>
      <c r="H186" s="24">
        <v>387499</v>
      </c>
      <c r="I186" s="24">
        <v>5326896</v>
      </c>
      <c r="J186" s="23">
        <v>5</v>
      </c>
      <c r="K186" s="23">
        <v>75</v>
      </c>
      <c r="L186" s="23">
        <v>1</v>
      </c>
      <c r="M186" s="25">
        <v>0</v>
      </c>
      <c r="N186" s="26">
        <f t="shared" si="2"/>
        <v>76</v>
      </c>
      <c r="O186" s="27" t="s">
        <v>1</v>
      </c>
      <c r="P186" s="44"/>
      <c r="Q186" s="17">
        <v>8</v>
      </c>
    </row>
    <row r="187" spans="1:25">
      <c r="A187" s="19">
        <v>1999</v>
      </c>
      <c r="B187" s="20" t="s">
        <v>783</v>
      </c>
      <c r="C187" s="21" t="s">
        <v>784</v>
      </c>
      <c r="D187" s="22" t="s">
        <v>785</v>
      </c>
      <c r="E187" s="21" t="s">
        <v>69</v>
      </c>
      <c r="F187" s="23" t="s">
        <v>786</v>
      </c>
      <c r="G187" s="21" t="s">
        <v>148</v>
      </c>
      <c r="H187" s="24">
        <v>326335</v>
      </c>
      <c r="I187" s="24">
        <v>3028649</v>
      </c>
      <c r="J187" s="23">
        <v>30</v>
      </c>
      <c r="K187" s="23">
        <v>30</v>
      </c>
      <c r="L187" s="23">
        <v>0</v>
      </c>
      <c r="M187" s="25">
        <v>0</v>
      </c>
      <c r="N187" s="26">
        <f t="shared" si="2"/>
        <v>30</v>
      </c>
      <c r="O187" s="27" t="s">
        <v>1</v>
      </c>
      <c r="P187" s="44">
        <v>30</v>
      </c>
    </row>
    <row r="188" spans="1:25">
      <c r="A188" s="19">
        <v>1999</v>
      </c>
      <c r="B188" s="20" t="s">
        <v>787</v>
      </c>
      <c r="C188" s="21" t="s">
        <v>788</v>
      </c>
      <c r="D188" s="22" t="s">
        <v>789</v>
      </c>
      <c r="E188" s="21" t="s">
        <v>46</v>
      </c>
      <c r="F188" s="23" t="s">
        <v>681</v>
      </c>
      <c r="G188" s="21" t="s">
        <v>11</v>
      </c>
      <c r="H188" s="24">
        <v>80316</v>
      </c>
      <c r="I188" s="24">
        <v>1866120</v>
      </c>
      <c r="J188" s="23">
        <v>3</v>
      </c>
      <c r="K188" s="23">
        <v>24</v>
      </c>
      <c r="L188" s="23">
        <v>0</v>
      </c>
      <c r="M188" s="25">
        <v>0</v>
      </c>
      <c r="N188" s="26">
        <f t="shared" si="2"/>
        <v>24</v>
      </c>
      <c r="O188" s="27" t="s">
        <v>1</v>
      </c>
      <c r="P188" s="44"/>
    </row>
    <row r="189" spans="1:25">
      <c r="A189" s="19">
        <v>1999</v>
      </c>
      <c r="B189" s="20" t="s">
        <v>790</v>
      </c>
      <c r="C189" s="21" t="s">
        <v>791</v>
      </c>
      <c r="D189" s="22" t="s">
        <v>690</v>
      </c>
      <c r="E189" s="21" t="s">
        <v>3</v>
      </c>
      <c r="F189" s="23" t="s">
        <v>377</v>
      </c>
      <c r="G189" s="21" t="s">
        <v>168</v>
      </c>
      <c r="H189" s="24">
        <v>154252</v>
      </c>
      <c r="I189" s="24">
        <v>5671740</v>
      </c>
      <c r="J189" s="23">
        <v>9</v>
      </c>
      <c r="K189" s="23">
        <v>81</v>
      </c>
      <c r="L189" s="23">
        <v>27</v>
      </c>
      <c r="M189" s="25">
        <v>0</v>
      </c>
      <c r="N189" s="26">
        <f t="shared" ref="N189:N221" si="3">SUM(K189:M189)</f>
        <v>108</v>
      </c>
      <c r="O189" s="27" t="s">
        <v>1</v>
      </c>
      <c r="P189" s="44"/>
    </row>
    <row r="190" spans="1:25">
      <c r="A190" s="19">
        <v>1999</v>
      </c>
      <c r="B190" s="20" t="s">
        <v>792</v>
      </c>
      <c r="C190" s="21" t="s">
        <v>793</v>
      </c>
      <c r="D190" s="22" t="s">
        <v>794</v>
      </c>
      <c r="E190" s="21" t="s">
        <v>3</v>
      </c>
      <c r="F190" s="23" t="s">
        <v>415</v>
      </c>
      <c r="G190" s="21" t="s">
        <v>168</v>
      </c>
      <c r="H190" s="24">
        <v>593712</v>
      </c>
      <c r="I190" s="24">
        <v>23527716</v>
      </c>
      <c r="J190" s="23">
        <v>131</v>
      </c>
      <c r="K190" s="23">
        <v>200</v>
      </c>
      <c r="L190" s="23">
        <v>0</v>
      </c>
      <c r="M190" s="25">
        <v>0</v>
      </c>
      <c r="N190" s="26">
        <f t="shared" si="3"/>
        <v>200</v>
      </c>
      <c r="O190" s="27" t="s">
        <v>1</v>
      </c>
      <c r="P190" s="44"/>
    </row>
    <row r="191" spans="1:25">
      <c r="A191" s="19">
        <v>1999</v>
      </c>
      <c r="B191" s="20" t="s">
        <v>795</v>
      </c>
      <c r="C191" s="21" t="s">
        <v>796</v>
      </c>
      <c r="D191" s="22" t="s">
        <v>797</v>
      </c>
      <c r="E191" s="21" t="s">
        <v>82</v>
      </c>
      <c r="F191" s="23" t="s">
        <v>798</v>
      </c>
      <c r="G191" s="21" t="s">
        <v>187</v>
      </c>
      <c r="H191" s="24">
        <v>82555</v>
      </c>
      <c r="I191" s="24">
        <v>1862002</v>
      </c>
      <c r="J191" s="23">
        <v>3</v>
      </c>
      <c r="K191" s="23">
        <v>24</v>
      </c>
      <c r="L191" s="23">
        <v>0</v>
      </c>
      <c r="M191" s="25">
        <v>0</v>
      </c>
      <c r="N191" s="26">
        <f t="shared" si="3"/>
        <v>24</v>
      </c>
      <c r="O191" s="27" t="s">
        <v>1</v>
      </c>
      <c r="P191" s="44"/>
    </row>
    <row r="192" spans="1:25" ht="11.25" customHeight="1">
      <c r="A192" s="19">
        <v>2000</v>
      </c>
      <c r="B192" s="20" t="s">
        <v>799</v>
      </c>
      <c r="C192" s="21" t="s">
        <v>800</v>
      </c>
      <c r="D192" s="22" t="s">
        <v>801</v>
      </c>
      <c r="E192" s="21" t="s">
        <v>68</v>
      </c>
      <c r="F192" s="23" t="s">
        <v>802</v>
      </c>
      <c r="G192" s="21" t="s">
        <v>154</v>
      </c>
      <c r="H192" s="24">
        <v>519850</v>
      </c>
      <c r="I192" s="24">
        <v>12577472</v>
      </c>
      <c r="J192" s="23">
        <v>11</v>
      </c>
      <c r="K192" s="23">
        <v>100</v>
      </c>
      <c r="L192" s="23">
        <v>76</v>
      </c>
      <c r="M192" s="25">
        <v>0</v>
      </c>
      <c r="N192" s="26">
        <f t="shared" si="3"/>
        <v>176</v>
      </c>
      <c r="O192" s="27" t="s">
        <v>1</v>
      </c>
      <c r="P192" s="44"/>
      <c r="X192" s="17">
        <v>10</v>
      </c>
      <c r="Y192" s="31" t="s">
        <v>803</v>
      </c>
    </row>
    <row r="193" spans="1:25">
      <c r="A193" s="19">
        <v>2000</v>
      </c>
      <c r="B193" s="20" t="s">
        <v>804</v>
      </c>
      <c r="C193" s="21" t="s">
        <v>805</v>
      </c>
      <c r="D193" s="22" t="s">
        <v>806</v>
      </c>
      <c r="E193" s="21" t="s">
        <v>102</v>
      </c>
      <c r="F193" s="23" t="s">
        <v>384</v>
      </c>
      <c r="G193" s="21" t="s">
        <v>148</v>
      </c>
      <c r="H193" s="24">
        <v>567103</v>
      </c>
      <c r="I193" s="24">
        <v>10505991</v>
      </c>
      <c r="J193" s="23">
        <v>44</v>
      </c>
      <c r="K193" s="23">
        <v>60</v>
      </c>
      <c r="L193" s="23">
        <v>40</v>
      </c>
      <c r="M193" s="25">
        <v>0</v>
      </c>
      <c r="N193" s="26">
        <f t="shared" si="3"/>
        <v>100</v>
      </c>
      <c r="O193" s="27" t="s">
        <v>1</v>
      </c>
      <c r="P193" s="44"/>
    </row>
    <row r="194" spans="1:25">
      <c r="A194" s="19">
        <v>2000</v>
      </c>
      <c r="B194" s="20" t="s">
        <v>807</v>
      </c>
      <c r="C194" s="21" t="s">
        <v>808</v>
      </c>
      <c r="D194" s="22" t="s">
        <v>809</v>
      </c>
      <c r="E194" s="21" t="s">
        <v>4</v>
      </c>
      <c r="F194" s="23" t="s">
        <v>506</v>
      </c>
      <c r="G194" s="21" t="s">
        <v>392</v>
      </c>
      <c r="H194" s="24">
        <v>143196</v>
      </c>
      <c r="I194" s="24">
        <v>1707192</v>
      </c>
      <c r="J194" s="23">
        <v>2</v>
      </c>
      <c r="K194" s="23">
        <v>16</v>
      </c>
      <c r="L194" s="23">
        <v>0</v>
      </c>
      <c r="M194" s="25">
        <v>0</v>
      </c>
      <c r="N194" s="26">
        <f t="shared" si="3"/>
        <v>16</v>
      </c>
      <c r="O194" s="27" t="s">
        <v>1</v>
      </c>
      <c r="P194" s="44"/>
      <c r="Q194" s="17">
        <v>13</v>
      </c>
      <c r="V194" s="17">
        <v>10</v>
      </c>
    </row>
    <row r="195" spans="1:25">
      <c r="A195" s="19">
        <v>2000</v>
      </c>
      <c r="B195" s="20" t="s">
        <v>810</v>
      </c>
      <c r="C195" s="21" t="s">
        <v>811</v>
      </c>
      <c r="D195" s="22" t="s">
        <v>812</v>
      </c>
      <c r="E195" s="21" t="s">
        <v>78</v>
      </c>
      <c r="F195" s="23" t="s">
        <v>813</v>
      </c>
      <c r="G195" s="21" t="s">
        <v>187</v>
      </c>
      <c r="H195" s="24">
        <v>91644</v>
      </c>
      <c r="I195" s="24">
        <v>2042094</v>
      </c>
      <c r="J195" s="23">
        <v>3</v>
      </c>
      <c r="K195" s="23">
        <v>24</v>
      </c>
      <c r="L195" s="23">
        <v>0</v>
      </c>
      <c r="M195" s="25">
        <v>0</v>
      </c>
      <c r="N195" s="26">
        <f t="shared" si="3"/>
        <v>24</v>
      </c>
      <c r="O195" s="27" t="s">
        <v>1</v>
      </c>
      <c r="P195" s="44"/>
    </row>
    <row r="196" spans="1:25" ht="11.25" customHeight="1">
      <c r="A196" s="19">
        <v>2000</v>
      </c>
      <c r="B196" s="20" t="s">
        <v>814</v>
      </c>
      <c r="C196" s="21" t="s">
        <v>815</v>
      </c>
      <c r="D196" s="22" t="s">
        <v>816</v>
      </c>
      <c r="E196" s="21" t="s">
        <v>26</v>
      </c>
      <c r="F196" s="23" t="s">
        <v>191</v>
      </c>
      <c r="G196" s="21" t="s">
        <v>148</v>
      </c>
      <c r="H196" s="24">
        <v>594843</v>
      </c>
      <c r="I196" s="24">
        <v>10435944</v>
      </c>
      <c r="J196" s="23">
        <v>9</v>
      </c>
      <c r="K196" s="23">
        <v>84</v>
      </c>
      <c r="L196" s="23">
        <v>56</v>
      </c>
      <c r="M196" s="25">
        <v>0</v>
      </c>
      <c r="N196" s="26">
        <f t="shared" si="3"/>
        <v>140</v>
      </c>
      <c r="O196" s="27" t="s">
        <v>1</v>
      </c>
      <c r="P196" s="44"/>
      <c r="X196" s="17">
        <v>17</v>
      </c>
      <c r="Y196" s="31" t="s">
        <v>817</v>
      </c>
    </row>
    <row r="197" spans="1:25">
      <c r="A197" s="19">
        <v>2000</v>
      </c>
      <c r="B197" s="20" t="s">
        <v>818</v>
      </c>
      <c r="C197" s="21" t="s">
        <v>819</v>
      </c>
      <c r="D197" s="22" t="s">
        <v>820</v>
      </c>
      <c r="E197" s="21" t="s">
        <v>26</v>
      </c>
      <c r="F197" s="23" t="s">
        <v>451</v>
      </c>
      <c r="G197" s="21" t="s">
        <v>148</v>
      </c>
      <c r="H197" s="24">
        <v>691925</v>
      </c>
      <c r="I197" s="24">
        <v>22067037</v>
      </c>
      <c r="J197" s="23">
        <v>16</v>
      </c>
      <c r="K197" s="23">
        <v>276</v>
      </c>
      <c r="L197" s="23">
        <v>0</v>
      </c>
      <c r="M197" s="25">
        <v>0</v>
      </c>
      <c r="N197" s="26">
        <f t="shared" si="3"/>
        <v>276</v>
      </c>
      <c r="O197" s="27" t="s">
        <v>1</v>
      </c>
      <c r="P197" s="44"/>
    </row>
    <row r="198" spans="1:25">
      <c r="A198" s="19">
        <v>2000</v>
      </c>
      <c r="B198" s="20" t="s">
        <v>821</v>
      </c>
      <c r="C198" s="21" t="s">
        <v>822</v>
      </c>
      <c r="D198" s="22" t="s">
        <v>823</v>
      </c>
      <c r="E198" s="21" t="s">
        <v>2</v>
      </c>
      <c r="F198" s="23" t="s">
        <v>824</v>
      </c>
      <c r="G198" s="21" t="s">
        <v>148</v>
      </c>
      <c r="H198" s="24">
        <v>203699</v>
      </c>
      <c r="I198" s="24">
        <v>6720306</v>
      </c>
      <c r="J198" s="23">
        <v>5</v>
      </c>
      <c r="K198" s="23">
        <v>26</v>
      </c>
      <c r="L198" s="23">
        <v>38</v>
      </c>
      <c r="M198" s="25">
        <v>0</v>
      </c>
      <c r="N198" s="26">
        <f t="shared" si="3"/>
        <v>64</v>
      </c>
      <c r="O198" s="27" t="s">
        <v>1</v>
      </c>
      <c r="P198" s="44"/>
      <c r="Q198" s="17">
        <v>26</v>
      </c>
      <c r="Y198" s="18" t="s">
        <v>825</v>
      </c>
    </row>
    <row r="199" spans="1:25">
      <c r="A199" s="19">
        <v>2000</v>
      </c>
      <c r="B199" s="20" t="s">
        <v>826</v>
      </c>
      <c r="C199" s="21" t="s">
        <v>827</v>
      </c>
      <c r="D199" s="22" t="s">
        <v>828</v>
      </c>
      <c r="E199" s="21" t="s">
        <v>2</v>
      </c>
      <c r="F199" s="23" t="s">
        <v>206</v>
      </c>
      <c r="G199" s="21" t="s">
        <v>148</v>
      </c>
      <c r="H199" s="24">
        <v>564703</v>
      </c>
      <c r="I199" s="24">
        <v>5409069</v>
      </c>
      <c r="J199" s="23">
        <v>5</v>
      </c>
      <c r="K199" s="23">
        <v>79</v>
      </c>
      <c r="L199" s="23">
        <v>0</v>
      </c>
      <c r="M199" s="25">
        <v>0</v>
      </c>
      <c r="N199" s="26">
        <f t="shared" si="3"/>
        <v>79</v>
      </c>
      <c r="O199" s="27" t="s">
        <v>1</v>
      </c>
      <c r="P199" s="44"/>
    </row>
    <row r="200" spans="1:25" ht="11.25" customHeight="1">
      <c r="A200" s="19">
        <v>2000</v>
      </c>
      <c r="B200" s="20" t="s">
        <v>829</v>
      </c>
      <c r="C200" s="21" t="s">
        <v>830</v>
      </c>
      <c r="D200" s="22" t="s">
        <v>831</v>
      </c>
      <c r="E200" s="21" t="s">
        <v>2</v>
      </c>
      <c r="F200" s="23" t="s">
        <v>726</v>
      </c>
      <c r="G200" s="21" t="s">
        <v>148</v>
      </c>
      <c r="H200" s="24">
        <v>596503</v>
      </c>
      <c r="I200" s="24">
        <v>12126207</v>
      </c>
      <c r="J200" s="23">
        <v>9</v>
      </c>
      <c r="K200" s="23">
        <v>72</v>
      </c>
      <c r="L200" s="23">
        <v>72</v>
      </c>
      <c r="M200" s="25">
        <v>0</v>
      </c>
      <c r="N200" s="26">
        <f t="shared" si="3"/>
        <v>144</v>
      </c>
      <c r="O200" s="27" t="s">
        <v>1</v>
      </c>
      <c r="P200" s="44"/>
      <c r="X200" s="17">
        <v>15</v>
      </c>
      <c r="Y200" s="31" t="s">
        <v>832</v>
      </c>
    </row>
    <row r="201" spans="1:25">
      <c r="A201" s="19">
        <v>2000</v>
      </c>
      <c r="B201" s="20" t="s">
        <v>833</v>
      </c>
      <c r="C201" s="21" t="s">
        <v>834</v>
      </c>
      <c r="D201" s="22" t="s">
        <v>835</v>
      </c>
      <c r="E201" s="21" t="s">
        <v>836</v>
      </c>
      <c r="F201" s="23" t="s">
        <v>837</v>
      </c>
      <c r="G201" s="21" t="s">
        <v>143</v>
      </c>
      <c r="H201" s="24">
        <v>155824</v>
      </c>
      <c r="I201" s="24">
        <v>3659249</v>
      </c>
      <c r="J201" s="23">
        <v>9</v>
      </c>
      <c r="K201" s="23">
        <v>36</v>
      </c>
      <c r="L201" s="23">
        <v>0</v>
      </c>
      <c r="M201" s="25">
        <v>0</v>
      </c>
      <c r="N201" s="26">
        <f t="shared" si="3"/>
        <v>36</v>
      </c>
      <c r="O201" s="27" t="s">
        <v>1</v>
      </c>
      <c r="P201" s="44"/>
    </row>
    <row r="202" spans="1:25">
      <c r="A202" s="19">
        <v>2000</v>
      </c>
      <c r="B202" s="20" t="s">
        <v>838</v>
      </c>
      <c r="C202" s="21" t="s">
        <v>839</v>
      </c>
      <c r="D202" s="22" t="s">
        <v>840</v>
      </c>
      <c r="E202" s="21" t="s">
        <v>69</v>
      </c>
      <c r="F202" s="23" t="s">
        <v>786</v>
      </c>
      <c r="G202" s="21" t="s">
        <v>148</v>
      </c>
      <c r="H202" s="24">
        <v>376252</v>
      </c>
      <c r="I202" s="24">
        <v>3434401</v>
      </c>
      <c r="J202" s="23">
        <v>30</v>
      </c>
      <c r="K202" s="23">
        <v>30</v>
      </c>
      <c r="L202" s="23">
        <v>0</v>
      </c>
      <c r="M202" s="25">
        <v>0</v>
      </c>
      <c r="N202" s="26">
        <f t="shared" si="3"/>
        <v>30</v>
      </c>
      <c r="O202" s="27" t="s">
        <v>1</v>
      </c>
      <c r="P202" s="44">
        <v>30</v>
      </c>
      <c r="V202" s="17">
        <v>4</v>
      </c>
      <c r="W202" s="17">
        <v>4</v>
      </c>
    </row>
    <row r="203" spans="1:25">
      <c r="A203" s="19">
        <v>2000</v>
      </c>
      <c r="B203" s="20" t="s">
        <v>841</v>
      </c>
      <c r="C203" s="21" t="s">
        <v>842</v>
      </c>
      <c r="D203" s="22" t="s">
        <v>843</v>
      </c>
      <c r="E203" s="21" t="s">
        <v>66</v>
      </c>
      <c r="F203" s="23" t="s">
        <v>581</v>
      </c>
      <c r="G203" s="21" t="s">
        <v>127</v>
      </c>
      <c r="H203" s="24">
        <v>502450</v>
      </c>
      <c r="I203" s="24">
        <v>5392194</v>
      </c>
      <c r="J203" s="23">
        <v>10</v>
      </c>
      <c r="K203" s="23">
        <v>68</v>
      </c>
      <c r="L203" s="23">
        <v>8</v>
      </c>
      <c r="M203" s="25">
        <v>0</v>
      </c>
      <c r="N203" s="26">
        <f t="shared" si="3"/>
        <v>76</v>
      </c>
      <c r="O203" s="27" t="s">
        <v>1</v>
      </c>
      <c r="P203" s="44"/>
      <c r="Q203" s="17">
        <v>8</v>
      </c>
      <c r="T203" s="17">
        <v>2</v>
      </c>
      <c r="V203" s="17">
        <v>7</v>
      </c>
      <c r="X203" s="17">
        <v>7</v>
      </c>
    </row>
    <row r="204" spans="1:25">
      <c r="A204" s="19">
        <v>2000</v>
      </c>
      <c r="B204" s="20" t="s">
        <v>844</v>
      </c>
      <c r="C204" s="21" t="s">
        <v>845</v>
      </c>
      <c r="D204" s="22" t="s">
        <v>846</v>
      </c>
      <c r="E204" s="21" t="s">
        <v>3</v>
      </c>
      <c r="F204" s="23" t="s">
        <v>377</v>
      </c>
      <c r="G204" s="21" t="s">
        <v>168</v>
      </c>
      <c r="H204" s="24">
        <v>597292</v>
      </c>
      <c r="I204" s="24">
        <v>7804220</v>
      </c>
      <c r="J204" s="23">
        <v>10</v>
      </c>
      <c r="K204" s="23">
        <v>98</v>
      </c>
      <c r="L204" s="23">
        <v>27</v>
      </c>
      <c r="M204" s="25">
        <v>0</v>
      </c>
      <c r="N204" s="26">
        <f t="shared" si="3"/>
        <v>125</v>
      </c>
      <c r="O204" s="19" t="s">
        <v>58</v>
      </c>
      <c r="P204" s="138"/>
      <c r="Q204" s="17">
        <v>25</v>
      </c>
      <c r="X204" s="17">
        <v>10</v>
      </c>
    </row>
    <row r="205" spans="1:25">
      <c r="A205" s="19">
        <v>2000</v>
      </c>
      <c r="B205" s="20" t="s">
        <v>847</v>
      </c>
      <c r="C205" s="21" t="s">
        <v>848</v>
      </c>
      <c r="D205" s="22" t="s">
        <v>849</v>
      </c>
      <c r="E205" s="21" t="s">
        <v>3</v>
      </c>
      <c r="F205" s="23" t="s">
        <v>226</v>
      </c>
      <c r="G205" s="21" t="s">
        <v>168</v>
      </c>
      <c r="H205" s="24">
        <v>202052</v>
      </c>
      <c r="I205" s="24">
        <v>2470835</v>
      </c>
      <c r="J205" s="23">
        <v>8</v>
      </c>
      <c r="K205" s="23">
        <v>41</v>
      </c>
      <c r="L205" s="23">
        <v>0</v>
      </c>
      <c r="M205" s="25">
        <v>0</v>
      </c>
      <c r="N205" s="26">
        <f t="shared" si="3"/>
        <v>41</v>
      </c>
      <c r="O205" s="19" t="s">
        <v>58</v>
      </c>
      <c r="P205" s="138"/>
      <c r="Q205" s="17">
        <v>6</v>
      </c>
      <c r="T205" s="17">
        <v>15</v>
      </c>
    </row>
    <row r="206" spans="1:25">
      <c r="A206" s="19">
        <v>2000</v>
      </c>
      <c r="B206" s="20" t="s">
        <v>850</v>
      </c>
      <c r="C206" s="21" t="s">
        <v>851</v>
      </c>
      <c r="D206" s="22" t="s">
        <v>852</v>
      </c>
      <c r="E206" s="21" t="s">
        <v>27</v>
      </c>
      <c r="F206" s="23" t="s">
        <v>635</v>
      </c>
      <c r="G206" s="21" t="s">
        <v>187</v>
      </c>
      <c r="H206" s="24">
        <v>101711</v>
      </c>
      <c r="I206" s="24">
        <v>2254588</v>
      </c>
      <c r="J206" s="23">
        <v>6</v>
      </c>
      <c r="K206" s="23">
        <v>22</v>
      </c>
      <c r="L206" s="23">
        <v>0</v>
      </c>
      <c r="M206" s="25">
        <v>0</v>
      </c>
      <c r="N206" s="26">
        <f t="shared" si="3"/>
        <v>22</v>
      </c>
      <c r="O206" s="27" t="s">
        <v>1</v>
      </c>
      <c r="P206" s="44"/>
    </row>
    <row r="207" spans="1:25">
      <c r="A207" s="19">
        <v>2000</v>
      </c>
      <c r="B207" s="20" t="s">
        <v>853</v>
      </c>
      <c r="C207" s="21" t="s">
        <v>854</v>
      </c>
      <c r="D207" s="22" t="s">
        <v>855</v>
      </c>
      <c r="E207" s="21" t="s">
        <v>856</v>
      </c>
      <c r="F207" s="23" t="s">
        <v>857</v>
      </c>
      <c r="G207" s="21" t="s">
        <v>148</v>
      </c>
      <c r="H207" s="24">
        <v>414638</v>
      </c>
      <c r="I207" s="24">
        <v>4213212</v>
      </c>
      <c r="J207" s="23">
        <v>1</v>
      </c>
      <c r="K207" s="23">
        <v>63</v>
      </c>
      <c r="L207" s="23">
        <v>0</v>
      </c>
      <c r="M207" s="25">
        <v>0</v>
      </c>
      <c r="N207" s="26">
        <f t="shared" si="3"/>
        <v>63</v>
      </c>
      <c r="O207" s="19" t="s">
        <v>58</v>
      </c>
      <c r="P207" s="138"/>
    </row>
    <row r="208" spans="1:25">
      <c r="A208" s="19">
        <v>2000</v>
      </c>
      <c r="B208" s="20" t="s">
        <v>858</v>
      </c>
      <c r="C208" s="21" t="s">
        <v>859</v>
      </c>
      <c r="D208" s="22" t="s">
        <v>860</v>
      </c>
      <c r="E208" s="21" t="s">
        <v>11</v>
      </c>
      <c r="F208" s="23" t="s">
        <v>291</v>
      </c>
      <c r="G208" s="21" t="s">
        <v>11</v>
      </c>
      <c r="H208" s="24">
        <v>596310</v>
      </c>
      <c r="I208" s="24">
        <v>5784111</v>
      </c>
      <c r="J208" s="23">
        <v>5</v>
      </c>
      <c r="K208" s="23">
        <v>80</v>
      </c>
      <c r="L208" s="23">
        <v>0</v>
      </c>
      <c r="M208" s="25">
        <v>0</v>
      </c>
      <c r="N208" s="26">
        <f t="shared" si="3"/>
        <v>80</v>
      </c>
      <c r="O208" s="27" t="s">
        <v>1</v>
      </c>
      <c r="P208" s="44"/>
      <c r="V208" s="17">
        <v>8</v>
      </c>
      <c r="X208" s="17">
        <v>8</v>
      </c>
    </row>
    <row r="209" spans="1:16">
      <c r="A209" s="19">
        <v>2001</v>
      </c>
      <c r="B209" s="20" t="s">
        <v>861</v>
      </c>
      <c r="C209" s="21" t="s">
        <v>105</v>
      </c>
      <c r="D209" s="22" t="s">
        <v>862</v>
      </c>
      <c r="E209" s="21" t="s">
        <v>39</v>
      </c>
      <c r="F209" s="23" t="s">
        <v>863</v>
      </c>
      <c r="G209" s="21" t="s">
        <v>127</v>
      </c>
      <c r="H209" s="24">
        <v>338837</v>
      </c>
      <c r="I209" s="24">
        <v>3766866</v>
      </c>
      <c r="J209" s="23">
        <v>4</v>
      </c>
      <c r="K209" s="23">
        <v>48</v>
      </c>
      <c r="L209" s="23">
        <v>0</v>
      </c>
      <c r="M209" s="25">
        <v>0</v>
      </c>
      <c r="N209" s="26">
        <f t="shared" si="3"/>
        <v>48</v>
      </c>
      <c r="O209" s="27" t="s">
        <v>1</v>
      </c>
      <c r="P209" s="44"/>
    </row>
    <row r="210" spans="1:16">
      <c r="A210" s="19">
        <v>2001</v>
      </c>
      <c r="B210" s="20" t="s">
        <v>864</v>
      </c>
      <c r="C210" s="21" t="s">
        <v>865</v>
      </c>
      <c r="D210" s="22" t="s">
        <v>866</v>
      </c>
      <c r="E210" s="21" t="s">
        <v>39</v>
      </c>
      <c r="F210" s="23" t="s">
        <v>863</v>
      </c>
      <c r="G210" s="21" t="s">
        <v>127</v>
      </c>
      <c r="H210" s="24">
        <v>327954</v>
      </c>
      <c r="I210" s="24">
        <v>3252130</v>
      </c>
      <c r="J210" s="23">
        <v>10</v>
      </c>
      <c r="K210" s="23">
        <v>40</v>
      </c>
      <c r="L210" s="23">
        <v>0</v>
      </c>
      <c r="M210" s="25">
        <v>0</v>
      </c>
      <c r="N210" s="26">
        <f t="shared" si="3"/>
        <v>40</v>
      </c>
      <c r="O210" s="27" t="s">
        <v>1</v>
      </c>
      <c r="P210" s="44"/>
    </row>
    <row r="211" spans="1:16">
      <c r="A211" s="19">
        <v>2001</v>
      </c>
      <c r="B211" s="20" t="s">
        <v>867</v>
      </c>
      <c r="C211" s="21" t="s">
        <v>868</v>
      </c>
      <c r="D211" s="22" t="s">
        <v>869</v>
      </c>
      <c r="E211" s="21" t="s">
        <v>15</v>
      </c>
      <c r="F211" s="23" t="s">
        <v>870</v>
      </c>
      <c r="G211" s="21" t="s">
        <v>211</v>
      </c>
      <c r="H211" s="24">
        <v>441820</v>
      </c>
      <c r="I211" s="24">
        <v>4617935</v>
      </c>
      <c r="J211" s="23">
        <v>5</v>
      </c>
      <c r="K211" s="23">
        <v>59</v>
      </c>
      <c r="L211" s="23">
        <v>0</v>
      </c>
      <c r="M211" s="25">
        <v>0</v>
      </c>
      <c r="N211" s="26">
        <f t="shared" si="3"/>
        <v>59</v>
      </c>
      <c r="O211" s="27" t="s">
        <v>1</v>
      </c>
      <c r="P211" s="44"/>
    </row>
    <row r="212" spans="1:16">
      <c r="A212" s="19">
        <v>2001</v>
      </c>
      <c r="B212" s="20" t="s">
        <v>871</v>
      </c>
      <c r="C212" s="21" t="s">
        <v>872</v>
      </c>
      <c r="D212" s="22" t="s">
        <v>873</v>
      </c>
      <c r="E212" s="21" t="s">
        <v>301</v>
      </c>
      <c r="F212" s="23" t="s">
        <v>302</v>
      </c>
      <c r="G212" s="21" t="s">
        <v>211</v>
      </c>
      <c r="H212" s="24">
        <v>575411</v>
      </c>
      <c r="I212" s="24">
        <v>5826452</v>
      </c>
      <c r="J212" s="23">
        <v>8</v>
      </c>
      <c r="K212" s="23">
        <v>64</v>
      </c>
      <c r="L212" s="23">
        <v>0</v>
      </c>
      <c r="M212" s="25">
        <v>0</v>
      </c>
      <c r="N212" s="26">
        <f t="shared" si="3"/>
        <v>64</v>
      </c>
      <c r="O212" s="27" t="s">
        <v>1</v>
      </c>
      <c r="P212" s="44"/>
    </row>
    <row r="213" spans="1:16">
      <c r="A213" s="19">
        <v>2001</v>
      </c>
      <c r="B213" s="20" t="s">
        <v>874</v>
      </c>
      <c r="C213" s="21" t="s">
        <v>875</v>
      </c>
      <c r="D213" s="22" t="s">
        <v>876</v>
      </c>
      <c r="E213" s="21" t="s">
        <v>10</v>
      </c>
      <c r="F213" s="23" t="s">
        <v>492</v>
      </c>
      <c r="G213" s="21" t="s">
        <v>154</v>
      </c>
      <c r="H213" s="24">
        <v>35295</v>
      </c>
      <c r="I213" s="24">
        <v>1487460</v>
      </c>
      <c r="J213" s="23">
        <v>6</v>
      </c>
      <c r="K213" s="23">
        <v>24</v>
      </c>
      <c r="L213" s="23">
        <v>0</v>
      </c>
      <c r="M213" s="25">
        <v>0</v>
      </c>
      <c r="N213" s="26">
        <f t="shared" si="3"/>
        <v>24</v>
      </c>
      <c r="O213" s="19" t="s">
        <v>566</v>
      </c>
      <c r="P213" s="138"/>
    </row>
    <row r="214" spans="1:16">
      <c r="A214" s="19">
        <v>2001</v>
      </c>
      <c r="B214" s="20"/>
      <c r="C214" s="21" t="s">
        <v>877</v>
      </c>
      <c r="D214" s="22" t="s">
        <v>878</v>
      </c>
      <c r="E214" s="21" t="s">
        <v>342</v>
      </c>
      <c r="F214" s="23" t="s">
        <v>343</v>
      </c>
      <c r="G214" s="21" t="s">
        <v>148</v>
      </c>
      <c r="H214" s="24">
        <v>587502</v>
      </c>
      <c r="I214" s="24">
        <v>5966999</v>
      </c>
      <c r="J214" s="23">
        <v>10</v>
      </c>
      <c r="K214" s="23">
        <v>79</v>
      </c>
      <c r="L214" s="23">
        <v>0</v>
      </c>
      <c r="M214" s="25">
        <v>0</v>
      </c>
      <c r="N214" s="26">
        <f t="shared" si="3"/>
        <v>79</v>
      </c>
      <c r="O214" s="27" t="s">
        <v>1</v>
      </c>
      <c r="P214" s="44"/>
    </row>
    <row r="215" spans="1:16">
      <c r="A215" s="19">
        <v>2001</v>
      </c>
      <c r="B215" s="20" t="s">
        <v>879</v>
      </c>
      <c r="C215" s="21" t="s">
        <v>880</v>
      </c>
      <c r="D215" s="22" t="s">
        <v>881</v>
      </c>
      <c r="E215" s="21" t="s">
        <v>342</v>
      </c>
      <c r="F215" s="23">
        <v>85335</v>
      </c>
      <c r="G215" s="21" t="s">
        <v>148</v>
      </c>
      <c r="H215" s="24">
        <v>587502</v>
      </c>
      <c r="I215" s="24">
        <v>5966999</v>
      </c>
      <c r="J215" s="23">
        <v>10</v>
      </c>
      <c r="K215" s="23">
        <v>79</v>
      </c>
      <c r="L215" s="23">
        <v>0</v>
      </c>
      <c r="M215" s="25">
        <v>0</v>
      </c>
      <c r="N215" s="26">
        <f t="shared" si="3"/>
        <v>79</v>
      </c>
      <c r="O215" s="27" t="s">
        <v>1</v>
      </c>
      <c r="P215" s="44"/>
    </row>
    <row r="216" spans="1:16">
      <c r="A216" s="19">
        <v>2001</v>
      </c>
      <c r="B216" s="20" t="s">
        <v>882</v>
      </c>
      <c r="C216" s="21" t="s">
        <v>883</v>
      </c>
      <c r="D216" s="22" t="s">
        <v>884</v>
      </c>
      <c r="E216" s="21" t="s">
        <v>56</v>
      </c>
      <c r="F216" s="23" t="s">
        <v>179</v>
      </c>
      <c r="G216" s="21" t="s">
        <v>137</v>
      </c>
      <c r="H216" s="24">
        <v>367966</v>
      </c>
      <c r="I216" s="24">
        <v>4763018</v>
      </c>
      <c r="J216" s="23">
        <v>1</v>
      </c>
      <c r="K216" s="23">
        <v>72</v>
      </c>
      <c r="L216" s="23">
        <v>0</v>
      </c>
      <c r="M216" s="25">
        <v>0</v>
      </c>
      <c r="N216" s="26">
        <f t="shared" si="3"/>
        <v>72</v>
      </c>
      <c r="O216" s="27" t="s">
        <v>1</v>
      </c>
      <c r="P216" s="44"/>
    </row>
    <row r="217" spans="1:16">
      <c r="A217" s="19">
        <v>2001</v>
      </c>
      <c r="B217" s="20" t="s">
        <v>885</v>
      </c>
      <c r="C217" s="21" t="s">
        <v>886</v>
      </c>
      <c r="D217" s="22" t="s">
        <v>887</v>
      </c>
      <c r="E217" s="21" t="s">
        <v>888</v>
      </c>
      <c r="F217" s="23" t="s">
        <v>889</v>
      </c>
      <c r="G217" s="21" t="s">
        <v>168</v>
      </c>
      <c r="H217" s="24">
        <v>412421</v>
      </c>
      <c r="I217" s="24">
        <v>5714865</v>
      </c>
      <c r="J217" s="23">
        <v>10</v>
      </c>
      <c r="K217" s="23">
        <v>79</v>
      </c>
      <c r="L217" s="23">
        <v>0</v>
      </c>
      <c r="M217" s="25">
        <v>0</v>
      </c>
      <c r="N217" s="26">
        <f t="shared" si="3"/>
        <v>79</v>
      </c>
      <c r="O217" s="27" t="s">
        <v>1</v>
      </c>
      <c r="P217" s="44"/>
    </row>
    <row r="218" spans="1:16">
      <c r="A218" s="19">
        <v>2001</v>
      </c>
      <c r="B218" s="20" t="s">
        <v>890</v>
      </c>
      <c r="C218" s="21" t="s">
        <v>891</v>
      </c>
      <c r="D218" s="22" t="s">
        <v>892</v>
      </c>
      <c r="E218" s="21" t="s">
        <v>60</v>
      </c>
      <c r="F218" s="23" t="s">
        <v>391</v>
      </c>
      <c r="G218" s="21" t="s">
        <v>392</v>
      </c>
      <c r="H218" s="24">
        <v>70896</v>
      </c>
      <c r="I218" s="24">
        <v>2162666</v>
      </c>
      <c r="J218" s="23">
        <v>3</v>
      </c>
      <c r="K218" s="23">
        <v>25</v>
      </c>
      <c r="L218" s="23">
        <v>0</v>
      </c>
      <c r="M218" s="25">
        <v>0</v>
      </c>
      <c r="N218" s="26">
        <f t="shared" si="3"/>
        <v>25</v>
      </c>
      <c r="O218" s="27" t="s">
        <v>1</v>
      </c>
      <c r="P218" s="44"/>
    </row>
    <row r="219" spans="1:16">
      <c r="A219" s="19">
        <v>2001</v>
      </c>
      <c r="B219" s="20" t="s">
        <v>893</v>
      </c>
      <c r="C219" s="21" t="s">
        <v>894</v>
      </c>
      <c r="D219" s="22" t="s">
        <v>895</v>
      </c>
      <c r="E219" s="21" t="s">
        <v>195</v>
      </c>
      <c r="F219" s="23" t="s">
        <v>196</v>
      </c>
      <c r="G219" s="21" t="s">
        <v>148</v>
      </c>
      <c r="H219" s="24">
        <v>304169</v>
      </c>
      <c r="I219" s="24">
        <v>4526891</v>
      </c>
      <c r="J219" s="23">
        <v>10</v>
      </c>
      <c r="K219" s="23">
        <v>40</v>
      </c>
      <c r="L219" s="23">
        <v>0</v>
      </c>
      <c r="M219" s="25">
        <v>0</v>
      </c>
      <c r="N219" s="26">
        <f t="shared" si="3"/>
        <v>40</v>
      </c>
      <c r="O219" s="27" t="s">
        <v>1</v>
      </c>
      <c r="P219" s="44"/>
    </row>
    <row r="220" spans="1:16">
      <c r="A220" s="19">
        <v>2001</v>
      </c>
      <c r="B220" s="20" t="s">
        <v>896</v>
      </c>
      <c r="C220" s="21" t="s">
        <v>897</v>
      </c>
      <c r="D220" s="22" t="s">
        <v>898</v>
      </c>
      <c r="E220" s="21" t="s">
        <v>195</v>
      </c>
      <c r="F220" s="23" t="s">
        <v>899</v>
      </c>
      <c r="G220" s="21" t="s">
        <v>148</v>
      </c>
      <c r="H220" s="24">
        <v>600000</v>
      </c>
      <c r="I220" s="24">
        <v>10326451</v>
      </c>
      <c r="J220" s="23">
        <v>10</v>
      </c>
      <c r="K220" s="23">
        <v>139</v>
      </c>
      <c r="L220" s="23">
        <v>17</v>
      </c>
      <c r="M220" s="25">
        <v>0</v>
      </c>
      <c r="N220" s="26">
        <f t="shared" si="3"/>
        <v>156</v>
      </c>
      <c r="O220" s="19" t="s">
        <v>566</v>
      </c>
      <c r="P220" s="138"/>
    </row>
    <row r="221" spans="1:16">
      <c r="A221" s="19">
        <v>2001</v>
      </c>
      <c r="B221" s="20" t="s">
        <v>900</v>
      </c>
      <c r="C221" s="21" t="s">
        <v>901</v>
      </c>
      <c r="D221" s="22" t="s">
        <v>902</v>
      </c>
      <c r="E221" s="21" t="s">
        <v>2</v>
      </c>
      <c r="F221" s="23" t="s">
        <v>396</v>
      </c>
      <c r="G221" s="21" t="s">
        <v>148</v>
      </c>
      <c r="H221" s="24">
        <v>600000</v>
      </c>
      <c r="I221" s="24">
        <v>8682874</v>
      </c>
      <c r="J221" s="23">
        <v>8</v>
      </c>
      <c r="K221" s="23">
        <v>85</v>
      </c>
      <c r="L221" s="23">
        <v>0</v>
      </c>
      <c r="M221" s="25">
        <v>0</v>
      </c>
      <c r="N221" s="26">
        <f t="shared" si="3"/>
        <v>85</v>
      </c>
      <c r="O221" s="19" t="s">
        <v>566</v>
      </c>
      <c r="P221" s="138"/>
    </row>
    <row r="222" spans="1:16">
      <c r="A222" s="19">
        <v>2001</v>
      </c>
      <c r="B222" s="20" t="s">
        <v>905</v>
      </c>
      <c r="C222" s="21" t="s">
        <v>906</v>
      </c>
      <c r="D222" s="22" t="s">
        <v>907</v>
      </c>
      <c r="E222" s="21" t="s">
        <v>2</v>
      </c>
      <c r="F222" s="23" t="s">
        <v>904</v>
      </c>
      <c r="G222" s="21" t="s">
        <v>148</v>
      </c>
      <c r="H222" s="24">
        <v>242190</v>
      </c>
      <c r="I222" s="24">
        <v>5280073</v>
      </c>
      <c r="J222" s="23">
        <v>56</v>
      </c>
      <c r="K222" s="23">
        <v>56</v>
      </c>
      <c r="L222" s="23">
        <v>56</v>
      </c>
      <c r="M222" s="25">
        <v>0</v>
      </c>
      <c r="N222" s="26">
        <f t="shared" ref="N222:N234" si="4">SUM(K222:M222)</f>
        <v>112</v>
      </c>
      <c r="O222" s="27" t="s">
        <v>1</v>
      </c>
      <c r="P222" s="44"/>
    </row>
    <row r="223" spans="1:16">
      <c r="A223" s="19">
        <v>2001</v>
      </c>
      <c r="B223" s="20" t="s">
        <v>908</v>
      </c>
      <c r="C223" s="21" t="s">
        <v>909</v>
      </c>
      <c r="D223" s="22" t="s">
        <v>910</v>
      </c>
      <c r="E223" s="21" t="s">
        <v>2</v>
      </c>
      <c r="F223" s="23" t="s">
        <v>206</v>
      </c>
      <c r="G223" s="21" t="s">
        <v>148</v>
      </c>
      <c r="H223" s="24">
        <v>552418</v>
      </c>
      <c r="I223" s="24">
        <v>7594553</v>
      </c>
      <c r="J223" s="23">
        <v>6</v>
      </c>
      <c r="K223" s="23">
        <v>89</v>
      </c>
      <c r="L223" s="23">
        <v>20</v>
      </c>
      <c r="M223" s="25">
        <v>0</v>
      </c>
      <c r="N223" s="26">
        <f t="shared" si="4"/>
        <v>109</v>
      </c>
      <c r="O223" s="27" t="s">
        <v>1</v>
      </c>
      <c r="P223" s="44"/>
    </row>
    <row r="224" spans="1:16">
      <c r="A224" s="19">
        <v>2001</v>
      </c>
      <c r="B224" s="20" t="s">
        <v>911</v>
      </c>
      <c r="C224" s="21" t="s">
        <v>912</v>
      </c>
      <c r="D224" s="22" t="s">
        <v>913</v>
      </c>
      <c r="E224" s="21" t="s">
        <v>619</v>
      </c>
      <c r="F224" s="23" t="s">
        <v>620</v>
      </c>
      <c r="G224" s="21" t="s">
        <v>11</v>
      </c>
      <c r="H224" s="24">
        <v>81280</v>
      </c>
      <c r="I224" s="24">
        <v>1967536</v>
      </c>
      <c r="J224" s="23">
        <v>7</v>
      </c>
      <c r="K224" s="23">
        <v>26</v>
      </c>
      <c r="L224" s="23">
        <v>0</v>
      </c>
      <c r="M224" s="25">
        <v>0</v>
      </c>
      <c r="N224" s="26">
        <f t="shared" si="4"/>
        <v>26</v>
      </c>
      <c r="O224" s="19" t="s">
        <v>566</v>
      </c>
      <c r="P224" s="138"/>
    </row>
    <row r="225" spans="1:16">
      <c r="A225" s="19">
        <v>2001</v>
      </c>
      <c r="B225" s="20" t="s">
        <v>914</v>
      </c>
      <c r="C225" s="21" t="s">
        <v>915</v>
      </c>
      <c r="D225" s="22" t="s">
        <v>916</v>
      </c>
      <c r="E225" s="21" t="s">
        <v>37</v>
      </c>
      <c r="F225" s="23" t="s">
        <v>355</v>
      </c>
      <c r="G225" s="21" t="s">
        <v>148</v>
      </c>
      <c r="H225" s="24">
        <v>575778</v>
      </c>
      <c r="I225" s="24">
        <v>6210029</v>
      </c>
      <c r="J225" s="23">
        <v>2</v>
      </c>
      <c r="K225" s="23">
        <v>71</v>
      </c>
      <c r="L225" s="23">
        <v>0</v>
      </c>
      <c r="M225" s="25">
        <v>0</v>
      </c>
      <c r="N225" s="26">
        <f t="shared" si="4"/>
        <v>71</v>
      </c>
      <c r="O225" s="27" t="s">
        <v>1</v>
      </c>
      <c r="P225" s="44"/>
    </row>
    <row r="226" spans="1:16">
      <c r="A226" s="19">
        <v>2001</v>
      </c>
      <c r="B226" s="20" t="s">
        <v>917</v>
      </c>
      <c r="C226" s="21" t="s">
        <v>918</v>
      </c>
      <c r="D226" s="22" t="s">
        <v>919</v>
      </c>
      <c r="E226" s="21" t="s">
        <v>11</v>
      </c>
      <c r="F226" s="23" t="s">
        <v>291</v>
      </c>
      <c r="G226" s="21" t="s">
        <v>11</v>
      </c>
      <c r="H226" s="24">
        <v>335910</v>
      </c>
      <c r="I226" s="24">
        <v>3598832</v>
      </c>
      <c r="J226" s="23">
        <v>15</v>
      </c>
      <c r="K226" s="23">
        <v>36</v>
      </c>
      <c r="L226" s="23">
        <v>0</v>
      </c>
      <c r="M226" s="25">
        <v>0</v>
      </c>
      <c r="N226" s="26">
        <f t="shared" si="4"/>
        <v>36</v>
      </c>
      <c r="O226" s="27" t="s">
        <v>1</v>
      </c>
      <c r="P226" s="44"/>
    </row>
    <row r="227" spans="1:16">
      <c r="A227" s="19">
        <v>2001</v>
      </c>
      <c r="B227" s="20" t="s">
        <v>920</v>
      </c>
      <c r="C227" s="21" t="s">
        <v>921</v>
      </c>
      <c r="D227" s="22" t="s">
        <v>922</v>
      </c>
      <c r="E227" s="21" t="s">
        <v>11</v>
      </c>
      <c r="F227" s="23" t="s">
        <v>291</v>
      </c>
      <c r="G227" s="21" t="s">
        <v>11</v>
      </c>
      <c r="H227" s="24">
        <v>597249</v>
      </c>
      <c r="I227" s="24">
        <v>5996372</v>
      </c>
      <c r="J227" s="23">
        <v>10</v>
      </c>
      <c r="K227" s="23">
        <v>80</v>
      </c>
      <c r="L227" s="23">
        <v>0</v>
      </c>
      <c r="M227" s="25">
        <v>0</v>
      </c>
      <c r="N227" s="26">
        <f t="shared" si="4"/>
        <v>80</v>
      </c>
      <c r="O227" s="27" t="s">
        <v>1</v>
      </c>
      <c r="P227" s="44"/>
    </row>
    <row r="228" spans="1:16">
      <c r="A228" s="19">
        <v>2002</v>
      </c>
      <c r="B228" s="20" t="s">
        <v>923</v>
      </c>
      <c r="C228" s="21" t="s">
        <v>924</v>
      </c>
      <c r="D228" s="22" t="s">
        <v>925</v>
      </c>
      <c r="E228" s="21" t="s">
        <v>102</v>
      </c>
      <c r="F228" s="23" t="s">
        <v>384</v>
      </c>
      <c r="G228" s="21" t="s">
        <v>148</v>
      </c>
      <c r="H228" s="24">
        <v>254530</v>
      </c>
      <c r="I228" s="24">
        <v>2586513</v>
      </c>
      <c r="J228" s="23">
        <v>7</v>
      </c>
      <c r="K228" s="23">
        <v>20</v>
      </c>
      <c r="L228" s="23">
        <v>0</v>
      </c>
      <c r="M228" s="25">
        <v>0</v>
      </c>
      <c r="N228" s="26">
        <f t="shared" si="4"/>
        <v>20</v>
      </c>
      <c r="O228" s="27" t="s">
        <v>1</v>
      </c>
      <c r="P228" s="44"/>
    </row>
    <row r="229" spans="1:16">
      <c r="A229" s="19">
        <v>2002</v>
      </c>
      <c r="B229" s="20" t="s">
        <v>926</v>
      </c>
      <c r="C229" s="21" t="s">
        <v>927</v>
      </c>
      <c r="D229" s="22" t="s">
        <v>928</v>
      </c>
      <c r="E229" s="21" t="s">
        <v>15</v>
      </c>
      <c r="F229" s="23" t="s">
        <v>870</v>
      </c>
      <c r="G229" s="21" t="s">
        <v>211</v>
      </c>
      <c r="H229" s="24">
        <v>493126</v>
      </c>
      <c r="I229" s="24">
        <v>5761438</v>
      </c>
      <c r="J229" s="23">
        <v>0</v>
      </c>
      <c r="K229" s="23">
        <v>0</v>
      </c>
      <c r="L229" s="23">
        <v>0</v>
      </c>
      <c r="M229" s="25">
        <v>0</v>
      </c>
      <c r="N229" s="26">
        <f t="shared" si="4"/>
        <v>0</v>
      </c>
      <c r="O229" s="27" t="s">
        <v>1</v>
      </c>
      <c r="P229" s="44"/>
    </row>
    <row r="230" spans="1:16">
      <c r="A230" s="19">
        <v>2002</v>
      </c>
      <c r="B230" s="20" t="s">
        <v>929</v>
      </c>
      <c r="C230" s="21" t="s">
        <v>930</v>
      </c>
      <c r="D230" s="22" t="s">
        <v>931</v>
      </c>
      <c r="E230" s="21" t="s">
        <v>104</v>
      </c>
      <c r="F230" s="23" t="s">
        <v>147</v>
      </c>
      <c r="G230" s="21" t="s">
        <v>148</v>
      </c>
      <c r="H230" s="24">
        <v>651161</v>
      </c>
      <c r="I230" s="24">
        <v>12305709</v>
      </c>
      <c r="J230" s="23">
        <v>12</v>
      </c>
      <c r="K230" s="23">
        <v>127</v>
      </c>
      <c r="L230" s="23">
        <v>0</v>
      </c>
      <c r="M230" s="25">
        <v>0</v>
      </c>
      <c r="N230" s="26">
        <f t="shared" si="4"/>
        <v>127</v>
      </c>
      <c r="O230" s="27" t="s">
        <v>1</v>
      </c>
      <c r="P230" s="44"/>
    </row>
    <row r="231" spans="1:16">
      <c r="A231" s="19">
        <v>2002</v>
      </c>
      <c r="B231" s="20" t="s">
        <v>932</v>
      </c>
      <c r="C231" s="21" t="s">
        <v>89</v>
      </c>
      <c r="D231" s="22" t="s">
        <v>933</v>
      </c>
      <c r="E231" s="21" t="s">
        <v>88</v>
      </c>
      <c r="F231" s="23" t="s">
        <v>934</v>
      </c>
      <c r="G231" s="21" t="s">
        <v>187</v>
      </c>
      <c r="H231" s="24">
        <v>93212</v>
      </c>
      <c r="I231" s="24">
        <v>2149707</v>
      </c>
      <c r="J231" s="23">
        <v>6</v>
      </c>
      <c r="K231" s="23">
        <v>21</v>
      </c>
      <c r="L231" s="23">
        <v>1</v>
      </c>
      <c r="M231" s="25">
        <v>0</v>
      </c>
      <c r="N231" s="26">
        <f t="shared" si="4"/>
        <v>22</v>
      </c>
      <c r="O231" s="27" t="s">
        <v>1</v>
      </c>
      <c r="P231" s="44"/>
    </row>
    <row r="232" spans="1:16">
      <c r="A232" s="19">
        <v>2002</v>
      </c>
      <c r="B232" s="20" t="s">
        <v>935</v>
      </c>
      <c r="C232" s="21" t="s">
        <v>936</v>
      </c>
      <c r="D232" s="22" t="s">
        <v>937</v>
      </c>
      <c r="E232" s="21" t="s">
        <v>28</v>
      </c>
      <c r="F232" s="23" t="s">
        <v>444</v>
      </c>
      <c r="G232" s="21" t="s">
        <v>148</v>
      </c>
      <c r="H232" s="24">
        <v>577610</v>
      </c>
      <c r="I232" s="24">
        <v>6545995</v>
      </c>
      <c r="J232" s="23">
        <v>9</v>
      </c>
      <c r="K232" s="23">
        <v>60</v>
      </c>
      <c r="L232" s="23">
        <v>0</v>
      </c>
      <c r="M232" s="25">
        <v>0</v>
      </c>
      <c r="N232" s="26">
        <f t="shared" si="4"/>
        <v>60</v>
      </c>
      <c r="O232" s="27" t="s">
        <v>1</v>
      </c>
      <c r="P232" s="44"/>
    </row>
    <row r="233" spans="1:16">
      <c r="A233" s="19">
        <v>2002</v>
      </c>
      <c r="B233" s="20" t="s">
        <v>938</v>
      </c>
      <c r="C233" s="21" t="s">
        <v>939</v>
      </c>
      <c r="D233" s="22" t="s">
        <v>940</v>
      </c>
      <c r="E233" s="21" t="s">
        <v>148</v>
      </c>
      <c r="F233" s="23" t="s">
        <v>941</v>
      </c>
      <c r="G233" s="21" t="s">
        <v>154</v>
      </c>
      <c r="H233" s="24">
        <v>282342</v>
      </c>
      <c r="I233" s="24">
        <v>3886964</v>
      </c>
      <c r="J233" s="23">
        <v>37</v>
      </c>
      <c r="K233" s="23">
        <v>37</v>
      </c>
      <c r="L233" s="23">
        <v>0</v>
      </c>
      <c r="M233" s="25">
        <v>0</v>
      </c>
      <c r="N233" s="26">
        <f t="shared" si="4"/>
        <v>37</v>
      </c>
      <c r="O233" s="27" t="s">
        <v>1</v>
      </c>
      <c r="P233" s="44">
        <v>37</v>
      </c>
    </row>
    <row r="234" spans="1:16">
      <c r="A234" s="19">
        <v>2002</v>
      </c>
      <c r="B234" s="20" t="s">
        <v>942</v>
      </c>
      <c r="C234" s="21" t="s">
        <v>943</v>
      </c>
      <c r="D234" s="22" t="s">
        <v>944</v>
      </c>
      <c r="E234" s="21" t="s">
        <v>945</v>
      </c>
      <c r="F234" s="23" t="s">
        <v>191</v>
      </c>
      <c r="G234" s="21" t="s">
        <v>148</v>
      </c>
      <c r="H234" s="24">
        <v>700000</v>
      </c>
      <c r="I234" s="24">
        <v>9496637</v>
      </c>
      <c r="J234" s="23">
        <v>4</v>
      </c>
      <c r="K234" s="23">
        <v>86</v>
      </c>
      <c r="L234" s="23">
        <v>10</v>
      </c>
      <c r="M234" s="25">
        <v>0</v>
      </c>
      <c r="N234" s="26">
        <f t="shared" si="4"/>
        <v>96</v>
      </c>
      <c r="O234" s="27" t="s">
        <v>1</v>
      </c>
      <c r="P234" s="44"/>
    </row>
    <row r="235" spans="1:16">
      <c r="A235" s="19">
        <v>2002</v>
      </c>
      <c r="B235" s="20" t="s">
        <v>946</v>
      </c>
      <c r="C235" s="21" t="s">
        <v>947</v>
      </c>
      <c r="D235" s="22" t="s">
        <v>948</v>
      </c>
      <c r="E235" s="21" t="s">
        <v>64</v>
      </c>
      <c r="F235" s="23" t="s">
        <v>615</v>
      </c>
      <c r="G235" s="21" t="s">
        <v>527</v>
      </c>
      <c r="H235" s="24">
        <v>620838</v>
      </c>
      <c r="I235" s="24">
        <v>8128777</v>
      </c>
      <c r="J235" s="23">
        <v>12</v>
      </c>
      <c r="K235" s="23">
        <v>80</v>
      </c>
      <c r="L235" s="23">
        <v>20</v>
      </c>
      <c r="M235" s="25">
        <v>0</v>
      </c>
      <c r="N235" s="26">
        <f>SUM(K235:M235)</f>
        <v>100</v>
      </c>
      <c r="O235" s="27" t="s">
        <v>1</v>
      </c>
      <c r="P235" s="44"/>
    </row>
    <row r="236" spans="1:16">
      <c r="A236" s="19">
        <v>2002</v>
      </c>
      <c r="B236" s="20" t="s">
        <v>949</v>
      </c>
      <c r="C236" s="21" t="s">
        <v>101</v>
      </c>
      <c r="D236" s="22" t="s">
        <v>950</v>
      </c>
      <c r="E236" s="21" t="s">
        <v>20</v>
      </c>
      <c r="F236" s="23" t="s">
        <v>316</v>
      </c>
      <c r="G236" s="21" t="s">
        <v>162</v>
      </c>
      <c r="H236" s="24">
        <v>352849</v>
      </c>
      <c r="I236" s="24">
        <v>3774922</v>
      </c>
      <c r="J236" s="23">
        <v>5</v>
      </c>
      <c r="K236" s="23">
        <v>39</v>
      </c>
      <c r="L236" s="23">
        <v>1</v>
      </c>
      <c r="M236" s="25">
        <v>0</v>
      </c>
      <c r="N236" s="26">
        <f t="shared" ref="N236:N241" si="5">SUM(K236:M236)</f>
        <v>40</v>
      </c>
      <c r="O236" s="27" t="s">
        <v>1</v>
      </c>
      <c r="P236" s="44"/>
    </row>
    <row r="237" spans="1:16">
      <c r="A237" s="19">
        <v>2002</v>
      </c>
      <c r="B237" s="20" t="s">
        <v>951</v>
      </c>
      <c r="C237" s="21" t="s">
        <v>952</v>
      </c>
      <c r="D237" s="22" t="s">
        <v>953</v>
      </c>
      <c r="E237" s="21" t="s">
        <v>2</v>
      </c>
      <c r="F237" s="23" t="s">
        <v>954</v>
      </c>
      <c r="G237" s="21" t="s">
        <v>148</v>
      </c>
      <c r="H237" s="24">
        <v>709112</v>
      </c>
      <c r="I237" s="24">
        <v>8617043</v>
      </c>
      <c r="J237" s="23">
        <v>48</v>
      </c>
      <c r="K237" s="23">
        <v>48</v>
      </c>
      <c r="L237" s="23">
        <v>0</v>
      </c>
      <c r="M237" s="25">
        <v>0</v>
      </c>
      <c r="N237" s="26">
        <f t="shared" si="5"/>
        <v>48</v>
      </c>
      <c r="O237" s="27" t="s">
        <v>1</v>
      </c>
      <c r="P237" s="44"/>
    </row>
    <row r="238" spans="1:16">
      <c r="A238" s="19">
        <v>2002</v>
      </c>
      <c r="B238" s="20" t="s">
        <v>955</v>
      </c>
      <c r="C238" s="21" t="s">
        <v>956</v>
      </c>
      <c r="D238" s="22" t="s">
        <v>957</v>
      </c>
      <c r="E238" s="21" t="s">
        <v>17</v>
      </c>
      <c r="F238" s="23" t="s">
        <v>327</v>
      </c>
      <c r="G238" s="21" t="s">
        <v>211</v>
      </c>
      <c r="H238" s="24">
        <v>700000</v>
      </c>
      <c r="I238" s="24">
        <v>8150084</v>
      </c>
      <c r="J238" s="23">
        <v>10</v>
      </c>
      <c r="K238" s="23">
        <v>80</v>
      </c>
      <c r="L238" s="23">
        <v>0</v>
      </c>
      <c r="M238" s="25">
        <v>0</v>
      </c>
      <c r="N238" s="26">
        <f t="shared" si="5"/>
        <v>80</v>
      </c>
      <c r="O238" s="27" t="s">
        <v>1</v>
      </c>
      <c r="P238" s="44"/>
    </row>
    <row r="239" spans="1:16">
      <c r="A239" s="19">
        <v>2002</v>
      </c>
      <c r="B239" s="20" t="s">
        <v>958</v>
      </c>
      <c r="C239" s="21" t="s">
        <v>959</v>
      </c>
      <c r="D239" s="22" t="s">
        <v>960</v>
      </c>
      <c r="E239" s="21" t="s">
        <v>44</v>
      </c>
      <c r="F239" s="23" t="s">
        <v>218</v>
      </c>
      <c r="G239" s="21" t="s">
        <v>187</v>
      </c>
      <c r="H239" s="24">
        <v>592580</v>
      </c>
      <c r="I239" s="24">
        <v>6806985</v>
      </c>
      <c r="J239" s="23">
        <v>7</v>
      </c>
      <c r="K239" s="23">
        <v>72</v>
      </c>
      <c r="L239" s="23">
        <v>0</v>
      </c>
      <c r="M239" s="25">
        <v>0</v>
      </c>
      <c r="N239" s="26">
        <f t="shared" si="5"/>
        <v>72</v>
      </c>
      <c r="O239" s="27" t="s">
        <v>1</v>
      </c>
      <c r="P239" s="44"/>
    </row>
    <row r="240" spans="1:16">
      <c r="A240" s="19">
        <v>2002</v>
      </c>
      <c r="B240" s="20" t="s">
        <v>961</v>
      </c>
      <c r="C240" s="21" t="s">
        <v>99</v>
      </c>
      <c r="D240" s="22" t="s">
        <v>962</v>
      </c>
      <c r="E240" s="21" t="s">
        <v>44</v>
      </c>
      <c r="F240" s="23" t="s">
        <v>218</v>
      </c>
      <c r="G240" s="21" t="s">
        <v>187</v>
      </c>
      <c r="H240" s="24">
        <v>410496</v>
      </c>
      <c r="I240" s="24">
        <v>4789270</v>
      </c>
      <c r="J240" s="23">
        <v>3</v>
      </c>
      <c r="K240" s="23">
        <v>41</v>
      </c>
      <c r="L240" s="23">
        <v>27</v>
      </c>
      <c r="M240" s="25">
        <v>0</v>
      </c>
      <c r="N240" s="26">
        <f t="shared" si="5"/>
        <v>68</v>
      </c>
      <c r="O240" s="19" t="s">
        <v>58</v>
      </c>
      <c r="P240" s="138"/>
    </row>
    <row r="241" spans="1:25">
      <c r="A241" s="19">
        <v>2002</v>
      </c>
      <c r="B241" s="20" t="s">
        <v>963</v>
      </c>
      <c r="C241" s="21" t="s">
        <v>964</v>
      </c>
      <c r="D241" s="22" t="s">
        <v>965</v>
      </c>
      <c r="E241" s="21" t="s">
        <v>46</v>
      </c>
      <c r="F241" s="23" t="s">
        <v>681</v>
      </c>
      <c r="G241" s="21" t="s">
        <v>11</v>
      </c>
      <c r="H241" s="24">
        <v>632413</v>
      </c>
      <c r="I241" s="24">
        <v>6972129</v>
      </c>
      <c r="J241" s="23">
        <v>10</v>
      </c>
      <c r="K241" s="23">
        <v>80</v>
      </c>
      <c r="L241" s="23">
        <v>0</v>
      </c>
      <c r="M241" s="25">
        <v>0</v>
      </c>
      <c r="N241" s="26">
        <f t="shared" si="5"/>
        <v>80</v>
      </c>
      <c r="O241" s="27" t="s">
        <v>1</v>
      </c>
      <c r="P241" s="44"/>
    </row>
    <row r="242" spans="1:25">
      <c r="A242" s="34">
        <v>2004</v>
      </c>
      <c r="B242" s="35"/>
      <c r="C242" s="32" t="s">
        <v>966</v>
      </c>
      <c r="D242" s="36" t="s">
        <v>967</v>
      </c>
      <c r="E242" s="32" t="s">
        <v>3</v>
      </c>
      <c r="F242" s="37">
        <v>85705</v>
      </c>
      <c r="G242" s="32" t="s">
        <v>168</v>
      </c>
      <c r="H242" s="24">
        <v>700000</v>
      </c>
      <c r="I242" s="38">
        <v>8565000</v>
      </c>
      <c r="J242" s="32">
        <v>18</v>
      </c>
      <c r="K242" s="32">
        <v>93</v>
      </c>
      <c r="L242" s="32">
        <v>0</v>
      </c>
      <c r="M242" s="39">
        <v>0</v>
      </c>
      <c r="N242" s="32">
        <v>93</v>
      </c>
      <c r="O242" s="27" t="s">
        <v>1</v>
      </c>
      <c r="P242" s="44"/>
      <c r="Q242" s="33"/>
      <c r="R242" s="33"/>
      <c r="S242" s="33"/>
      <c r="T242" s="33"/>
      <c r="U242" s="33"/>
      <c r="V242" s="33"/>
      <c r="W242" s="33"/>
      <c r="X242" s="33"/>
      <c r="Y242" s="28" t="s">
        <v>968</v>
      </c>
    </row>
    <row r="243" spans="1:25">
      <c r="A243" s="19">
        <v>2002</v>
      </c>
      <c r="B243" s="20" t="s">
        <v>969</v>
      </c>
      <c r="C243" s="21" t="s">
        <v>970</v>
      </c>
      <c r="D243" s="22" t="s">
        <v>971</v>
      </c>
      <c r="E243" s="21" t="s">
        <v>37</v>
      </c>
      <c r="F243" s="23" t="s">
        <v>972</v>
      </c>
      <c r="G243" s="21" t="s">
        <v>148</v>
      </c>
      <c r="H243" s="24">
        <v>691047</v>
      </c>
      <c r="I243" s="24">
        <v>9586039</v>
      </c>
      <c r="J243" s="23">
        <v>6</v>
      </c>
      <c r="K243" s="23">
        <v>86</v>
      </c>
      <c r="L243" s="23">
        <v>10</v>
      </c>
      <c r="M243" s="25">
        <v>0</v>
      </c>
      <c r="N243" s="26">
        <f>SUM(K243:M243)</f>
        <v>96</v>
      </c>
      <c r="O243" s="27" t="s">
        <v>1</v>
      </c>
      <c r="P243" s="44"/>
    </row>
    <row r="244" spans="1:25">
      <c r="A244" s="19">
        <v>2002</v>
      </c>
      <c r="B244" s="20" t="s">
        <v>973</v>
      </c>
      <c r="C244" s="21" t="s">
        <v>974</v>
      </c>
      <c r="D244" s="22" t="s">
        <v>975</v>
      </c>
      <c r="E244" s="21" t="s">
        <v>3</v>
      </c>
      <c r="F244" s="23" t="s">
        <v>741</v>
      </c>
      <c r="G244" s="21" t="s">
        <v>168</v>
      </c>
      <c r="H244" s="24">
        <v>112900</v>
      </c>
      <c r="I244" s="24">
        <v>2078183</v>
      </c>
      <c r="J244" s="23">
        <v>2</v>
      </c>
      <c r="K244" s="23">
        <v>14</v>
      </c>
      <c r="L244" s="23">
        <v>0</v>
      </c>
      <c r="M244" s="25">
        <v>0</v>
      </c>
      <c r="N244" s="26">
        <f>SUM(K244:M244)</f>
        <v>14</v>
      </c>
      <c r="O244" s="27" t="s">
        <v>976</v>
      </c>
      <c r="P244" s="44"/>
    </row>
    <row r="245" spans="1:25">
      <c r="A245" s="19">
        <v>2002</v>
      </c>
      <c r="B245" s="20" t="s">
        <v>977</v>
      </c>
      <c r="C245" s="21" t="s">
        <v>100</v>
      </c>
      <c r="D245" s="22" t="s">
        <v>978</v>
      </c>
      <c r="E245" s="21" t="s">
        <v>3</v>
      </c>
      <c r="F245" s="23" t="s">
        <v>226</v>
      </c>
      <c r="G245" s="21" t="s">
        <v>168</v>
      </c>
      <c r="H245" s="24">
        <v>196864</v>
      </c>
      <c r="I245" s="24">
        <v>2598219</v>
      </c>
      <c r="J245" s="23">
        <v>7</v>
      </c>
      <c r="K245" s="23">
        <v>30</v>
      </c>
      <c r="L245" s="23">
        <v>0</v>
      </c>
      <c r="M245" s="25">
        <v>0</v>
      </c>
      <c r="N245" s="26">
        <f>SUM(K245:M245)</f>
        <v>30</v>
      </c>
      <c r="O245" s="27" t="s">
        <v>976</v>
      </c>
      <c r="P245" s="44"/>
      <c r="R245" s="17">
        <v>30</v>
      </c>
    </row>
    <row r="246" spans="1:25">
      <c r="A246" s="19">
        <v>2002</v>
      </c>
      <c r="B246" s="20" t="s">
        <v>979</v>
      </c>
      <c r="C246" s="21" t="s">
        <v>980</v>
      </c>
      <c r="D246" s="22" t="s">
        <v>981</v>
      </c>
      <c r="E246" s="21" t="s">
        <v>3</v>
      </c>
      <c r="F246" s="23" t="s">
        <v>982</v>
      </c>
      <c r="G246" s="21" t="s">
        <v>168</v>
      </c>
      <c r="H246" s="24">
        <v>600578</v>
      </c>
      <c r="I246" s="24">
        <v>7390063</v>
      </c>
      <c r="J246" s="23">
        <v>48</v>
      </c>
      <c r="K246" s="23">
        <v>48</v>
      </c>
      <c r="L246" s="23">
        <v>0</v>
      </c>
      <c r="M246" s="25">
        <v>0</v>
      </c>
      <c r="N246" s="26">
        <f>SUM(K246:M246)</f>
        <v>48</v>
      </c>
      <c r="O246" s="27" t="s">
        <v>1</v>
      </c>
      <c r="P246" s="44"/>
    </row>
    <row r="247" spans="1:25">
      <c r="A247" s="19">
        <v>2002</v>
      </c>
      <c r="B247" s="20" t="s">
        <v>983</v>
      </c>
      <c r="C247" s="21" t="s">
        <v>103</v>
      </c>
      <c r="D247" s="22" t="s">
        <v>984</v>
      </c>
      <c r="E247" s="21" t="s">
        <v>5</v>
      </c>
      <c r="F247" s="23" t="s">
        <v>230</v>
      </c>
      <c r="G247" s="21" t="s">
        <v>148</v>
      </c>
      <c r="H247" s="24">
        <v>334343</v>
      </c>
      <c r="I247" s="24">
        <v>4842499</v>
      </c>
      <c r="J247" s="23">
        <v>6</v>
      </c>
      <c r="K247" s="23">
        <v>48</v>
      </c>
      <c r="L247" s="23">
        <v>0</v>
      </c>
      <c r="M247" s="25">
        <v>0</v>
      </c>
      <c r="N247" s="26">
        <f>SUM(K247:M247)</f>
        <v>48</v>
      </c>
      <c r="O247" s="27" t="s">
        <v>1</v>
      </c>
      <c r="P247" s="44"/>
    </row>
    <row r="248" spans="1:25">
      <c r="A248" s="19">
        <v>2003</v>
      </c>
      <c r="B248" s="20" t="s">
        <v>985</v>
      </c>
      <c r="C248" s="21" t="s">
        <v>986</v>
      </c>
      <c r="D248" s="22" t="s">
        <v>987</v>
      </c>
      <c r="E248" s="21" t="s">
        <v>79</v>
      </c>
      <c r="F248" s="23" t="s">
        <v>496</v>
      </c>
      <c r="G248" s="21" t="s">
        <v>211</v>
      </c>
      <c r="H248" s="24">
        <v>685012</v>
      </c>
      <c r="I248" s="24">
        <v>8028175</v>
      </c>
      <c r="J248" s="23">
        <v>12</v>
      </c>
      <c r="K248" s="23">
        <v>95</v>
      </c>
      <c r="L248" s="23">
        <v>0</v>
      </c>
      <c r="M248" s="25">
        <v>1</v>
      </c>
      <c r="N248" s="26">
        <v>96</v>
      </c>
      <c r="O248" s="27" t="s">
        <v>1</v>
      </c>
      <c r="P248" s="44"/>
    </row>
    <row r="249" spans="1:25">
      <c r="A249" s="19">
        <v>2003</v>
      </c>
      <c r="B249" s="20" t="s">
        <v>988</v>
      </c>
      <c r="C249" s="21" t="s">
        <v>71</v>
      </c>
      <c r="D249" s="22" t="s">
        <v>989</v>
      </c>
      <c r="E249" s="21" t="s">
        <v>54</v>
      </c>
      <c r="F249" s="23" t="s">
        <v>247</v>
      </c>
      <c r="G249" s="21" t="s">
        <v>154</v>
      </c>
      <c r="H249" s="24">
        <v>674334</v>
      </c>
      <c r="I249" s="24">
        <v>7311300</v>
      </c>
      <c r="J249" s="23">
        <v>16</v>
      </c>
      <c r="K249" s="23">
        <v>60</v>
      </c>
      <c r="L249" s="23">
        <v>0</v>
      </c>
      <c r="M249" s="25">
        <v>0</v>
      </c>
      <c r="N249" s="26">
        <f t="shared" ref="N249:N259" si="6">SUM(K249:M249)</f>
        <v>60</v>
      </c>
      <c r="O249" s="27" t="s">
        <v>1</v>
      </c>
      <c r="P249" s="44"/>
    </row>
    <row r="250" spans="1:25">
      <c r="A250" s="19">
        <v>2003</v>
      </c>
      <c r="B250" s="20" t="s">
        <v>990</v>
      </c>
      <c r="C250" s="21" t="s">
        <v>991</v>
      </c>
      <c r="D250" s="22" t="s">
        <v>992</v>
      </c>
      <c r="E250" s="21" t="s">
        <v>4</v>
      </c>
      <c r="F250" s="23" t="s">
        <v>510</v>
      </c>
      <c r="G250" s="21" t="s">
        <v>392</v>
      </c>
      <c r="H250" s="24">
        <v>900000</v>
      </c>
      <c r="I250" s="24">
        <v>10729316</v>
      </c>
      <c r="J250" s="23">
        <v>14</v>
      </c>
      <c r="K250" s="23">
        <v>83</v>
      </c>
      <c r="L250" s="23">
        <v>0</v>
      </c>
      <c r="M250" s="25">
        <v>1</v>
      </c>
      <c r="N250" s="26">
        <f t="shared" si="6"/>
        <v>84</v>
      </c>
      <c r="O250" s="19" t="s">
        <v>58</v>
      </c>
      <c r="P250" s="138"/>
    </row>
    <row r="251" spans="1:25">
      <c r="A251" s="19">
        <v>2003</v>
      </c>
      <c r="B251" s="20" t="s">
        <v>993</v>
      </c>
      <c r="C251" s="21" t="s">
        <v>994</v>
      </c>
      <c r="D251" s="22" t="s">
        <v>995</v>
      </c>
      <c r="E251" s="21" t="s">
        <v>4</v>
      </c>
      <c r="F251" s="23" t="s">
        <v>510</v>
      </c>
      <c r="G251" s="21" t="s">
        <v>392</v>
      </c>
      <c r="H251" s="24">
        <v>850000</v>
      </c>
      <c r="I251" s="24">
        <v>9496176</v>
      </c>
      <c r="J251" s="23">
        <v>1</v>
      </c>
      <c r="K251" s="23">
        <v>70</v>
      </c>
      <c r="L251" s="23">
        <v>0</v>
      </c>
      <c r="M251" s="25">
        <v>0</v>
      </c>
      <c r="N251" s="26">
        <f t="shared" si="6"/>
        <v>70</v>
      </c>
      <c r="O251" s="19" t="s">
        <v>58</v>
      </c>
      <c r="P251" s="138"/>
    </row>
    <row r="252" spans="1:25">
      <c r="A252" s="19">
        <v>2003</v>
      </c>
      <c r="B252" s="20" t="s">
        <v>996</v>
      </c>
      <c r="C252" s="21" t="s">
        <v>98</v>
      </c>
      <c r="D252" s="22" t="s">
        <v>2326</v>
      </c>
      <c r="E252" s="21" t="s">
        <v>97</v>
      </c>
      <c r="F252" s="23" t="s">
        <v>997</v>
      </c>
      <c r="G252" s="21" t="s">
        <v>148</v>
      </c>
      <c r="H252" s="24">
        <v>663356</v>
      </c>
      <c r="I252" s="24">
        <v>8683331</v>
      </c>
      <c r="J252" s="23">
        <v>2</v>
      </c>
      <c r="K252" s="23">
        <v>100</v>
      </c>
      <c r="L252" s="23">
        <v>0</v>
      </c>
      <c r="M252" s="25">
        <v>0</v>
      </c>
      <c r="N252" s="26">
        <f t="shared" si="6"/>
        <v>100</v>
      </c>
      <c r="O252" s="27" t="s">
        <v>1</v>
      </c>
      <c r="P252" s="44"/>
    </row>
    <row r="253" spans="1:25">
      <c r="A253" s="19">
        <v>2003</v>
      </c>
      <c r="B253" s="20" t="s">
        <v>998</v>
      </c>
      <c r="C253" s="21" t="s">
        <v>94</v>
      </c>
      <c r="D253" s="22" t="s">
        <v>999</v>
      </c>
      <c r="E253" s="21" t="s">
        <v>20</v>
      </c>
      <c r="F253" s="23" t="s">
        <v>316</v>
      </c>
      <c r="G253" s="21" t="s">
        <v>162</v>
      </c>
      <c r="H253" s="24">
        <v>484684</v>
      </c>
      <c r="I253" s="24">
        <v>5149755</v>
      </c>
      <c r="J253" s="23">
        <v>1</v>
      </c>
      <c r="K253" s="23">
        <v>63</v>
      </c>
      <c r="L253" s="23">
        <v>0</v>
      </c>
      <c r="M253" s="25">
        <v>0</v>
      </c>
      <c r="N253" s="26">
        <f t="shared" si="6"/>
        <v>63</v>
      </c>
      <c r="O253" s="19" t="s">
        <v>58</v>
      </c>
      <c r="P253" s="138"/>
    </row>
    <row r="254" spans="1:25">
      <c r="A254" s="19">
        <v>2003</v>
      </c>
      <c r="B254" s="20" t="s">
        <v>1000</v>
      </c>
      <c r="C254" s="21" t="s">
        <v>1001</v>
      </c>
      <c r="D254" s="22" t="s">
        <v>1002</v>
      </c>
      <c r="E254" s="21" t="s">
        <v>18</v>
      </c>
      <c r="F254" s="23" t="s">
        <v>1003</v>
      </c>
      <c r="G254" s="21" t="s">
        <v>211</v>
      </c>
      <c r="H254" s="24">
        <v>611599</v>
      </c>
      <c r="I254" s="24">
        <v>6846975</v>
      </c>
      <c r="J254" s="23">
        <v>1</v>
      </c>
      <c r="K254" s="23">
        <v>84</v>
      </c>
      <c r="L254" s="23">
        <v>0</v>
      </c>
      <c r="M254" s="25">
        <v>0</v>
      </c>
      <c r="N254" s="26">
        <f t="shared" si="6"/>
        <v>84</v>
      </c>
      <c r="O254" s="19" t="s">
        <v>58</v>
      </c>
      <c r="P254" s="138"/>
    </row>
    <row r="255" spans="1:25">
      <c r="A255" s="19">
        <v>2003</v>
      </c>
      <c r="B255" s="20" t="s">
        <v>1004</v>
      </c>
      <c r="C255" s="21" t="s">
        <v>1005</v>
      </c>
      <c r="D255" s="22" t="s">
        <v>1006</v>
      </c>
      <c r="E255" s="21" t="s">
        <v>2</v>
      </c>
      <c r="F255" s="23" t="s">
        <v>1007</v>
      </c>
      <c r="G255" s="21" t="s">
        <v>148</v>
      </c>
      <c r="H255" s="24">
        <v>1130594</v>
      </c>
      <c r="I255" s="24">
        <v>20766187</v>
      </c>
      <c r="J255" s="23">
        <v>72</v>
      </c>
      <c r="K255" s="23">
        <v>149</v>
      </c>
      <c r="L255" s="23">
        <v>49</v>
      </c>
      <c r="M255" s="25">
        <v>0</v>
      </c>
      <c r="N255" s="26">
        <f t="shared" si="6"/>
        <v>198</v>
      </c>
      <c r="O255" s="27" t="s">
        <v>1</v>
      </c>
      <c r="P255" s="44"/>
    </row>
    <row r="256" spans="1:25">
      <c r="A256" s="19">
        <v>2003</v>
      </c>
      <c r="B256" s="20" t="s">
        <v>1008</v>
      </c>
      <c r="C256" s="21" t="s">
        <v>1009</v>
      </c>
      <c r="D256" s="22" t="s">
        <v>1010</v>
      </c>
      <c r="E256" s="21" t="s">
        <v>2</v>
      </c>
      <c r="F256" s="23" t="s">
        <v>1011</v>
      </c>
      <c r="G256" s="21" t="s">
        <v>148</v>
      </c>
      <c r="H256" s="24">
        <v>173009</v>
      </c>
      <c r="I256" s="24">
        <v>3283442</v>
      </c>
      <c r="J256" s="23">
        <v>4</v>
      </c>
      <c r="K256" s="23">
        <v>20</v>
      </c>
      <c r="L256" s="23">
        <v>0</v>
      </c>
      <c r="M256" s="25">
        <v>0</v>
      </c>
      <c r="N256" s="26">
        <f t="shared" si="6"/>
        <v>20</v>
      </c>
      <c r="O256" s="27" t="s">
        <v>1</v>
      </c>
      <c r="P256" s="44"/>
    </row>
    <row r="257" spans="1:28">
      <c r="A257" s="19">
        <v>2003</v>
      </c>
      <c r="B257" s="20" t="s">
        <v>1012</v>
      </c>
      <c r="C257" s="21" t="s">
        <v>81</v>
      </c>
      <c r="D257" s="22" t="s">
        <v>1013</v>
      </c>
      <c r="E257" s="21" t="s">
        <v>80</v>
      </c>
      <c r="F257" s="23" t="s">
        <v>1014</v>
      </c>
      <c r="G257" s="21" t="s">
        <v>1015</v>
      </c>
      <c r="H257" s="24">
        <v>312450</v>
      </c>
      <c r="I257" s="24">
        <v>3041468</v>
      </c>
      <c r="J257" s="23">
        <v>5</v>
      </c>
      <c r="K257" s="23">
        <v>40</v>
      </c>
      <c r="L257" s="23">
        <v>0</v>
      </c>
      <c r="M257" s="25">
        <v>0</v>
      </c>
      <c r="N257" s="26">
        <f t="shared" si="6"/>
        <v>40</v>
      </c>
      <c r="O257" s="19" t="s">
        <v>58</v>
      </c>
      <c r="P257" s="138"/>
    </row>
    <row r="258" spans="1:28">
      <c r="A258" s="19">
        <v>2003</v>
      </c>
      <c r="B258" s="20" t="s">
        <v>1016</v>
      </c>
      <c r="C258" s="21" t="s">
        <v>1017</v>
      </c>
      <c r="D258" s="22" t="s">
        <v>1018</v>
      </c>
      <c r="E258" s="21" t="s">
        <v>619</v>
      </c>
      <c r="F258" s="23" t="s">
        <v>620</v>
      </c>
      <c r="G258" s="21" t="s">
        <v>11</v>
      </c>
      <c r="H258" s="24">
        <v>646351</v>
      </c>
      <c r="I258" s="24">
        <v>7007544</v>
      </c>
      <c r="J258" s="23">
        <v>8</v>
      </c>
      <c r="K258" s="23">
        <v>64</v>
      </c>
      <c r="L258" s="23">
        <v>0</v>
      </c>
      <c r="M258" s="25">
        <v>0</v>
      </c>
      <c r="N258" s="26">
        <f t="shared" si="6"/>
        <v>64</v>
      </c>
      <c r="O258" s="19" t="s">
        <v>58</v>
      </c>
      <c r="P258" s="138"/>
    </row>
    <row r="259" spans="1:28">
      <c r="A259" s="19">
        <v>2003</v>
      </c>
      <c r="B259" s="20" t="s">
        <v>1019</v>
      </c>
      <c r="C259" s="21" t="s">
        <v>93</v>
      </c>
      <c r="D259" s="22" t="s">
        <v>2327</v>
      </c>
      <c r="E259" s="21" t="s">
        <v>66</v>
      </c>
      <c r="F259" s="23" t="s">
        <v>581</v>
      </c>
      <c r="G259" s="21" t="s">
        <v>127</v>
      </c>
      <c r="H259" s="24">
        <v>696056</v>
      </c>
      <c r="I259" s="24">
        <v>8562579</v>
      </c>
      <c r="J259" s="23">
        <v>23</v>
      </c>
      <c r="K259" s="23">
        <v>85</v>
      </c>
      <c r="L259" s="23">
        <v>4</v>
      </c>
      <c r="M259" s="25">
        <v>0</v>
      </c>
      <c r="N259" s="26">
        <f t="shared" si="6"/>
        <v>89</v>
      </c>
      <c r="O259" s="27" t="s">
        <v>1</v>
      </c>
      <c r="P259" s="44"/>
      <c r="V259" s="17">
        <v>21</v>
      </c>
    </row>
    <row r="260" spans="1:28">
      <c r="A260" s="19">
        <v>2003</v>
      </c>
      <c r="B260" s="20" t="s">
        <v>1021</v>
      </c>
      <c r="C260" s="21" t="s">
        <v>1022</v>
      </c>
      <c r="D260" s="22" t="s">
        <v>1023</v>
      </c>
      <c r="E260" s="21" t="s">
        <v>350</v>
      </c>
      <c r="F260" s="23" t="s">
        <v>351</v>
      </c>
      <c r="G260" s="21" t="s">
        <v>168</v>
      </c>
      <c r="H260" s="24">
        <v>743835</v>
      </c>
      <c r="I260" s="24">
        <v>8311092</v>
      </c>
      <c r="J260" s="23">
        <v>13</v>
      </c>
      <c r="K260" s="23">
        <v>60</v>
      </c>
      <c r="L260" s="23">
        <v>0</v>
      </c>
      <c r="M260" s="25">
        <v>0</v>
      </c>
      <c r="N260" s="26">
        <f t="shared" ref="N260:N265" si="7">SUM(K260:M260)</f>
        <v>60</v>
      </c>
      <c r="O260" s="27" t="s">
        <v>1</v>
      </c>
      <c r="P260" s="44">
        <v>60</v>
      </c>
    </row>
    <row r="261" spans="1:28">
      <c r="A261" s="19">
        <v>2003</v>
      </c>
      <c r="B261" s="20" t="s">
        <v>1024</v>
      </c>
      <c r="C261" s="21" t="s">
        <v>96</v>
      </c>
      <c r="D261" s="22" t="s">
        <v>1025</v>
      </c>
      <c r="E261" s="21" t="s">
        <v>3</v>
      </c>
      <c r="F261" s="23" t="s">
        <v>377</v>
      </c>
      <c r="G261" s="21" t="s">
        <v>168</v>
      </c>
      <c r="H261" s="24">
        <v>439404</v>
      </c>
      <c r="I261" s="24">
        <v>5293398</v>
      </c>
      <c r="J261" s="23">
        <v>3</v>
      </c>
      <c r="K261" s="23">
        <v>60</v>
      </c>
      <c r="L261" s="23">
        <v>0</v>
      </c>
      <c r="M261" s="25">
        <v>0</v>
      </c>
      <c r="N261" s="26">
        <f t="shared" si="7"/>
        <v>60</v>
      </c>
      <c r="O261" s="27" t="s">
        <v>976</v>
      </c>
      <c r="P261" s="44"/>
      <c r="R261" s="17">
        <v>60</v>
      </c>
    </row>
    <row r="262" spans="1:28">
      <c r="A262" s="19">
        <v>2003</v>
      </c>
      <c r="B262" s="20" t="s">
        <v>1026</v>
      </c>
      <c r="C262" s="21" t="s">
        <v>1027</v>
      </c>
      <c r="D262" s="22" t="s">
        <v>1028</v>
      </c>
      <c r="E262" s="21" t="s">
        <v>1029</v>
      </c>
      <c r="F262" s="23" t="s">
        <v>635</v>
      </c>
      <c r="G262" s="21" t="s">
        <v>187</v>
      </c>
      <c r="H262" s="24">
        <v>508170</v>
      </c>
      <c r="I262" s="24">
        <v>5810741</v>
      </c>
      <c r="J262" s="23">
        <v>40</v>
      </c>
      <c r="K262" s="23">
        <v>40</v>
      </c>
      <c r="L262" s="23">
        <v>0</v>
      </c>
      <c r="M262" s="25">
        <v>0</v>
      </c>
      <c r="N262" s="26">
        <f t="shared" si="7"/>
        <v>40</v>
      </c>
      <c r="O262" s="27" t="s">
        <v>1</v>
      </c>
      <c r="P262" s="44"/>
    </row>
    <row r="263" spans="1:28">
      <c r="A263" s="19">
        <v>2003</v>
      </c>
      <c r="B263" s="20" t="s">
        <v>1030</v>
      </c>
      <c r="C263" s="21" t="s">
        <v>95</v>
      </c>
      <c r="D263" s="22" t="s">
        <v>1031</v>
      </c>
      <c r="E263" s="21" t="s">
        <v>27</v>
      </c>
      <c r="F263" s="23" t="s">
        <v>635</v>
      </c>
      <c r="G263" s="21" t="s">
        <v>187</v>
      </c>
      <c r="H263" s="24">
        <v>95554</v>
      </c>
      <c r="I263" s="24">
        <v>2222134</v>
      </c>
      <c r="J263" s="23">
        <v>6</v>
      </c>
      <c r="K263" s="23">
        <v>21</v>
      </c>
      <c r="L263" s="23">
        <v>0</v>
      </c>
      <c r="M263" s="25">
        <v>1</v>
      </c>
      <c r="N263" s="26">
        <f t="shared" si="7"/>
        <v>22</v>
      </c>
      <c r="O263" s="27" t="s">
        <v>1</v>
      </c>
      <c r="P263" s="44"/>
    </row>
    <row r="264" spans="1:28">
      <c r="A264" s="19">
        <v>2003</v>
      </c>
      <c r="B264" s="20" t="s">
        <v>1032</v>
      </c>
      <c r="C264" s="21" t="s">
        <v>1033</v>
      </c>
      <c r="D264" s="22" t="s">
        <v>1034</v>
      </c>
      <c r="E264" s="21" t="s">
        <v>90</v>
      </c>
      <c r="F264" s="23" t="s">
        <v>287</v>
      </c>
      <c r="G264" s="21" t="s">
        <v>127</v>
      </c>
      <c r="H264" s="24">
        <v>160471</v>
      </c>
      <c r="I264" s="24">
        <v>3827994</v>
      </c>
      <c r="J264" s="23">
        <v>5</v>
      </c>
      <c r="K264" s="40">
        <v>40</v>
      </c>
      <c r="L264" s="40">
        <v>0</v>
      </c>
      <c r="M264" s="41">
        <v>0</v>
      </c>
      <c r="N264" s="26">
        <f t="shared" si="7"/>
        <v>40</v>
      </c>
      <c r="O264" s="27" t="s">
        <v>1</v>
      </c>
      <c r="P264" s="44"/>
      <c r="AA264" s="42"/>
      <c r="AB264" s="42"/>
    </row>
    <row r="265" spans="1:28">
      <c r="A265" s="19">
        <v>2003</v>
      </c>
      <c r="B265" s="20" t="s">
        <v>1035</v>
      </c>
      <c r="C265" s="21" t="s">
        <v>2328</v>
      </c>
      <c r="D265" s="22" t="s">
        <v>1036</v>
      </c>
      <c r="E265" s="21" t="s">
        <v>856</v>
      </c>
      <c r="F265" s="23" t="s">
        <v>857</v>
      </c>
      <c r="G265" s="21" t="s">
        <v>148</v>
      </c>
      <c r="H265" s="24">
        <v>367424</v>
      </c>
      <c r="I265" s="24">
        <v>4206478</v>
      </c>
      <c r="J265" s="23">
        <v>14</v>
      </c>
      <c r="K265" s="23">
        <v>56</v>
      </c>
      <c r="L265" s="23">
        <v>0</v>
      </c>
      <c r="M265" s="25">
        <v>0</v>
      </c>
      <c r="N265" s="26">
        <f t="shared" si="7"/>
        <v>56</v>
      </c>
      <c r="O265" s="19" t="s">
        <v>58</v>
      </c>
      <c r="P265" s="138"/>
    </row>
    <row r="266" spans="1:28">
      <c r="A266" s="44">
        <v>2004</v>
      </c>
      <c r="B266" s="45" t="s">
        <v>1037</v>
      </c>
      <c r="C266" s="17" t="s">
        <v>86</v>
      </c>
      <c r="D266" s="46" t="s">
        <v>1038</v>
      </c>
      <c r="E266" s="17" t="s">
        <v>85</v>
      </c>
      <c r="F266" s="47">
        <v>85326</v>
      </c>
      <c r="G266" s="17" t="s">
        <v>148</v>
      </c>
      <c r="H266" s="43">
        <v>122195</v>
      </c>
      <c r="I266" s="48">
        <v>2447569</v>
      </c>
      <c r="J266" s="17">
        <v>3</v>
      </c>
      <c r="K266" s="17">
        <v>23</v>
      </c>
      <c r="L266" s="17">
        <v>0</v>
      </c>
      <c r="M266" s="17">
        <v>1</v>
      </c>
      <c r="N266" s="26">
        <v>24</v>
      </c>
      <c r="O266" s="27" t="s">
        <v>1</v>
      </c>
      <c r="P266" s="44"/>
    </row>
    <row r="267" spans="1:28">
      <c r="A267" s="27">
        <v>2004</v>
      </c>
      <c r="B267" s="49" t="s">
        <v>1039</v>
      </c>
      <c r="C267" s="26" t="s">
        <v>1040</v>
      </c>
      <c r="D267" s="50" t="s">
        <v>1041</v>
      </c>
      <c r="E267" s="26" t="s">
        <v>15</v>
      </c>
      <c r="F267" s="51">
        <v>86322</v>
      </c>
      <c r="G267" s="26" t="s">
        <v>211</v>
      </c>
      <c r="H267" s="24">
        <v>329620</v>
      </c>
      <c r="I267" s="38">
        <v>3523498</v>
      </c>
      <c r="J267" s="26">
        <v>8</v>
      </c>
      <c r="K267" s="26">
        <v>16</v>
      </c>
      <c r="L267" s="26">
        <v>0</v>
      </c>
      <c r="M267" s="52">
        <v>0</v>
      </c>
      <c r="N267" s="26">
        <v>16</v>
      </c>
      <c r="O267" s="27" t="s">
        <v>1</v>
      </c>
      <c r="P267" s="44">
        <v>16</v>
      </c>
    </row>
    <row r="268" spans="1:28">
      <c r="A268" s="27">
        <v>2004</v>
      </c>
      <c r="B268" s="49" t="s">
        <v>1042</v>
      </c>
      <c r="C268" s="26" t="s">
        <v>1043</v>
      </c>
      <c r="D268" s="50" t="s">
        <v>1044</v>
      </c>
      <c r="E268" s="26" t="s">
        <v>34</v>
      </c>
      <c r="F268" s="51">
        <v>85607</v>
      </c>
      <c r="G268" s="26" t="s">
        <v>127</v>
      </c>
      <c r="H268" s="24">
        <v>829372</v>
      </c>
      <c r="I268" s="38">
        <v>8325833</v>
      </c>
      <c r="J268" s="26">
        <v>9</v>
      </c>
      <c r="K268" s="26">
        <v>64</v>
      </c>
      <c r="L268" s="26">
        <v>0</v>
      </c>
      <c r="M268" s="52">
        <v>1</v>
      </c>
      <c r="N268" s="26">
        <v>65</v>
      </c>
      <c r="O268" s="27" t="s">
        <v>1</v>
      </c>
      <c r="P268" s="44"/>
    </row>
    <row r="269" spans="1:28">
      <c r="A269" s="19">
        <v>2004</v>
      </c>
      <c r="B269" s="20" t="s">
        <v>1045</v>
      </c>
      <c r="C269" s="21" t="s">
        <v>1046</v>
      </c>
      <c r="D269" s="22" t="s">
        <v>1047</v>
      </c>
      <c r="E269" s="21" t="s">
        <v>655</v>
      </c>
      <c r="F269" s="23">
        <v>85925</v>
      </c>
      <c r="G269" s="21" t="s">
        <v>143</v>
      </c>
      <c r="H269" s="24">
        <v>510783</v>
      </c>
      <c r="I269" s="24">
        <v>5469957</v>
      </c>
      <c r="J269" s="23">
        <v>4</v>
      </c>
      <c r="K269" s="23">
        <v>48</v>
      </c>
      <c r="L269" s="23">
        <v>0</v>
      </c>
      <c r="M269" s="25">
        <v>0</v>
      </c>
      <c r="N269" s="26">
        <v>48</v>
      </c>
      <c r="O269" s="27" t="s">
        <v>1</v>
      </c>
      <c r="P269" s="44"/>
    </row>
    <row r="270" spans="1:28">
      <c r="A270" s="27">
        <v>2004</v>
      </c>
      <c r="B270" s="49" t="s">
        <v>1048</v>
      </c>
      <c r="C270" s="26" t="s">
        <v>1049</v>
      </c>
      <c r="D270" s="50" t="s">
        <v>1050</v>
      </c>
      <c r="E270" s="26" t="s">
        <v>4</v>
      </c>
      <c r="F270" s="51">
        <v>86001</v>
      </c>
      <c r="G270" s="26" t="s">
        <v>392</v>
      </c>
      <c r="H270" s="24">
        <v>844115</v>
      </c>
      <c r="I270" s="38">
        <v>9511881</v>
      </c>
      <c r="J270" s="26">
        <v>8</v>
      </c>
      <c r="K270" s="26">
        <v>64</v>
      </c>
      <c r="L270" s="26">
        <v>0</v>
      </c>
      <c r="M270" s="52">
        <v>1</v>
      </c>
      <c r="N270" s="26">
        <v>64</v>
      </c>
      <c r="O270" s="27" t="s">
        <v>1</v>
      </c>
      <c r="P270" s="44"/>
    </row>
    <row r="271" spans="1:28">
      <c r="A271" s="19">
        <v>2004</v>
      </c>
      <c r="B271" s="20" t="s">
        <v>1051</v>
      </c>
      <c r="C271" s="21" t="s">
        <v>1052</v>
      </c>
      <c r="D271" s="22" t="s">
        <v>1053</v>
      </c>
      <c r="E271" s="21" t="s">
        <v>148</v>
      </c>
      <c r="F271" s="23">
        <v>85239</v>
      </c>
      <c r="G271" s="21" t="s">
        <v>154</v>
      </c>
      <c r="H271" s="24">
        <v>247143</v>
      </c>
      <c r="I271" s="24">
        <v>2872362</v>
      </c>
      <c r="J271" s="23">
        <v>25</v>
      </c>
      <c r="K271" s="23">
        <v>23</v>
      </c>
      <c r="L271" s="23">
        <v>0</v>
      </c>
      <c r="M271" s="25">
        <v>0</v>
      </c>
      <c r="N271" s="26">
        <v>23</v>
      </c>
      <c r="O271" s="27" t="s">
        <v>1</v>
      </c>
      <c r="P271" s="44">
        <v>25</v>
      </c>
    </row>
    <row r="272" spans="1:28">
      <c r="A272" s="19">
        <v>2004</v>
      </c>
      <c r="B272" s="20" t="s">
        <v>1054</v>
      </c>
      <c r="C272" s="21" t="s">
        <v>2329</v>
      </c>
      <c r="D272" s="22" t="s">
        <v>1055</v>
      </c>
      <c r="E272" s="21" t="s">
        <v>2</v>
      </c>
      <c r="F272" s="23">
        <v>85013</v>
      </c>
      <c r="G272" s="21" t="s">
        <v>148</v>
      </c>
      <c r="H272" s="24">
        <v>244776</v>
      </c>
      <c r="I272" s="24">
        <v>4506626</v>
      </c>
      <c r="J272" s="23">
        <v>2</v>
      </c>
      <c r="K272" s="23">
        <v>36</v>
      </c>
      <c r="L272" s="23">
        <v>0</v>
      </c>
      <c r="M272" s="25">
        <v>0</v>
      </c>
      <c r="N272" s="26">
        <v>36</v>
      </c>
      <c r="O272" s="19" t="s">
        <v>58</v>
      </c>
      <c r="P272" s="138"/>
    </row>
    <row r="273" spans="1:25">
      <c r="A273" s="19">
        <v>2004</v>
      </c>
      <c r="B273" s="20" t="s">
        <v>1056</v>
      </c>
      <c r="C273" s="21" t="s">
        <v>1057</v>
      </c>
      <c r="D273" s="22" t="s">
        <v>1058</v>
      </c>
      <c r="E273" s="21" t="s">
        <v>2</v>
      </c>
      <c r="F273" s="23">
        <v>85032</v>
      </c>
      <c r="G273" s="21" t="s">
        <v>148</v>
      </c>
      <c r="H273" s="24">
        <v>700000</v>
      </c>
      <c r="I273" s="24">
        <v>13269551</v>
      </c>
      <c r="J273" s="23">
        <v>11</v>
      </c>
      <c r="K273" s="23">
        <v>191</v>
      </c>
      <c r="L273" s="23">
        <v>0</v>
      </c>
      <c r="M273" s="25">
        <v>0</v>
      </c>
      <c r="N273" s="26">
        <v>191</v>
      </c>
      <c r="O273" s="27" t="s">
        <v>1</v>
      </c>
      <c r="P273" s="44"/>
    </row>
    <row r="274" spans="1:25">
      <c r="A274" s="19">
        <v>2004</v>
      </c>
      <c r="B274" s="20" t="s">
        <v>1059</v>
      </c>
      <c r="C274" s="21" t="s">
        <v>1060</v>
      </c>
      <c r="D274" s="22" t="s">
        <v>1061</v>
      </c>
      <c r="E274" s="21" t="s">
        <v>2</v>
      </c>
      <c r="F274" s="23">
        <v>85007</v>
      </c>
      <c r="G274" s="21" t="s">
        <v>148</v>
      </c>
      <c r="H274" s="24">
        <v>881773</v>
      </c>
      <c r="I274" s="24">
        <v>12740686</v>
      </c>
      <c r="J274" s="23">
        <v>2</v>
      </c>
      <c r="K274" s="23">
        <v>128</v>
      </c>
      <c r="L274" s="23">
        <v>0</v>
      </c>
      <c r="M274" s="25">
        <v>1</v>
      </c>
      <c r="N274" s="26">
        <v>129</v>
      </c>
      <c r="O274" s="19" t="s">
        <v>58</v>
      </c>
      <c r="P274" s="138"/>
    </row>
    <row r="275" spans="1:25">
      <c r="A275" s="19">
        <v>2004</v>
      </c>
      <c r="B275" s="20" t="s">
        <v>1062</v>
      </c>
      <c r="C275" s="21" t="s">
        <v>1063</v>
      </c>
      <c r="D275" s="22" t="s">
        <v>1064</v>
      </c>
      <c r="E275" s="21" t="s">
        <v>2</v>
      </c>
      <c r="F275" s="23">
        <v>85007</v>
      </c>
      <c r="G275" s="21" t="s">
        <v>148</v>
      </c>
      <c r="H275" s="24">
        <v>700000</v>
      </c>
      <c r="I275" s="24">
        <v>11025136</v>
      </c>
      <c r="J275" s="23">
        <v>2</v>
      </c>
      <c r="K275" s="23">
        <v>152</v>
      </c>
      <c r="L275" s="23">
        <v>0</v>
      </c>
      <c r="M275" s="25">
        <v>1</v>
      </c>
      <c r="N275" s="26">
        <v>153</v>
      </c>
      <c r="O275" s="19" t="s">
        <v>1065</v>
      </c>
      <c r="P275" s="138"/>
    </row>
    <row r="276" spans="1:25">
      <c r="A276" s="27">
        <v>2004</v>
      </c>
      <c r="B276" s="49" t="s">
        <v>1066</v>
      </c>
      <c r="C276" s="26" t="s">
        <v>1067</v>
      </c>
      <c r="D276" s="50" t="s">
        <v>1068</v>
      </c>
      <c r="E276" s="26" t="s">
        <v>2</v>
      </c>
      <c r="F276" s="51">
        <v>85008</v>
      </c>
      <c r="G276" s="26" t="s">
        <v>148</v>
      </c>
      <c r="H276" s="24">
        <v>490055</v>
      </c>
      <c r="I276" s="38">
        <v>6335632</v>
      </c>
      <c r="J276" s="26">
        <v>18</v>
      </c>
      <c r="K276" s="26">
        <v>52</v>
      </c>
      <c r="L276" s="26">
        <v>0</v>
      </c>
      <c r="M276" s="52">
        <v>0</v>
      </c>
      <c r="N276" s="26">
        <v>52</v>
      </c>
      <c r="O276" s="27" t="s">
        <v>1</v>
      </c>
      <c r="P276" s="44"/>
      <c r="Q276" s="17">
        <v>13</v>
      </c>
    </row>
    <row r="277" spans="1:25">
      <c r="A277" s="27">
        <v>2004</v>
      </c>
      <c r="B277" s="49" t="s">
        <v>1069</v>
      </c>
      <c r="C277" s="26" t="s">
        <v>1070</v>
      </c>
      <c r="D277" s="50" t="s">
        <v>1071</v>
      </c>
      <c r="E277" s="26" t="s">
        <v>1072</v>
      </c>
      <c r="F277" s="51">
        <v>85935</v>
      </c>
      <c r="G277" s="26" t="s">
        <v>187</v>
      </c>
      <c r="H277" s="24">
        <v>659404</v>
      </c>
      <c r="I277" s="38">
        <v>8455278</v>
      </c>
      <c r="J277" s="26">
        <v>8</v>
      </c>
      <c r="K277" s="53">
        <v>63</v>
      </c>
      <c r="L277" s="54">
        <v>0</v>
      </c>
      <c r="M277" s="55">
        <v>1</v>
      </c>
      <c r="N277" s="54">
        <v>64</v>
      </c>
      <c r="O277" s="27" t="s">
        <v>1</v>
      </c>
      <c r="P277" s="44"/>
      <c r="Q277" s="56"/>
      <c r="R277" s="56"/>
      <c r="S277" s="56"/>
      <c r="T277" s="56"/>
      <c r="U277" s="56"/>
      <c r="V277" s="56"/>
      <c r="W277" s="56"/>
      <c r="X277" s="56"/>
    </row>
    <row r="278" spans="1:25">
      <c r="A278" s="19">
        <v>2004</v>
      </c>
      <c r="B278" s="20" t="s">
        <v>1073</v>
      </c>
      <c r="C278" s="21" t="s">
        <v>1074</v>
      </c>
      <c r="D278" s="22" t="s">
        <v>1075</v>
      </c>
      <c r="E278" s="21" t="s">
        <v>57</v>
      </c>
      <c r="F278" s="23">
        <v>85648</v>
      </c>
      <c r="G278" s="21" t="s">
        <v>527</v>
      </c>
      <c r="H278" s="24">
        <v>789237</v>
      </c>
      <c r="I278" s="24">
        <v>9999367</v>
      </c>
      <c r="J278" s="23">
        <v>10</v>
      </c>
      <c r="K278" s="23">
        <v>80</v>
      </c>
      <c r="L278" s="23">
        <v>0</v>
      </c>
      <c r="M278" s="25">
        <v>1</v>
      </c>
      <c r="N278" s="26">
        <v>81</v>
      </c>
      <c r="O278" s="27" t="s">
        <v>1</v>
      </c>
      <c r="P278" s="44"/>
    </row>
    <row r="279" spans="1:25">
      <c r="A279" s="19">
        <v>2004</v>
      </c>
      <c r="B279" s="20" t="s">
        <v>1076</v>
      </c>
      <c r="C279" s="21" t="s">
        <v>1077</v>
      </c>
      <c r="D279" s="22" t="s">
        <v>1078</v>
      </c>
      <c r="E279" s="21" t="s">
        <v>84</v>
      </c>
      <c r="F279" s="23">
        <v>85939</v>
      </c>
      <c r="G279" s="21" t="s">
        <v>187</v>
      </c>
      <c r="H279" s="24">
        <v>472099</v>
      </c>
      <c r="I279" s="24">
        <v>5450928</v>
      </c>
      <c r="J279" s="23">
        <v>7</v>
      </c>
      <c r="K279" s="23">
        <v>41</v>
      </c>
      <c r="L279" s="23">
        <v>0</v>
      </c>
      <c r="M279" s="25">
        <v>1</v>
      </c>
      <c r="N279" s="26">
        <v>42</v>
      </c>
      <c r="O279" s="27" t="s">
        <v>1</v>
      </c>
      <c r="P279" s="44"/>
    </row>
    <row r="280" spans="1:25">
      <c r="A280" s="27">
        <v>2004</v>
      </c>
      <c r="B280" s="49" t="s">
        <v>1079</v>
      </c>
      <c r="C280" s="26" t="s">
        <v>1080</v>
      </c>
      <c r="D280" s="50" t="s">
        <v>1081</v>
      </c>
      <c r="E280" s="26" t="s">
        <v>61</v>
      </c>
      <c r="F280" s="51">
        <v>85552</v>
      </c>
      <c r="G280" s="26" t="s">
        <v>405</v>
      </c>
      <c r="H280" s="24">
        <v>384234</v>
      </c>
      <c r="I280" s="38">
        <v>4038842</v>
      </c>
      <c r="J280" s="26">
        <v>5</v>
      </c>
      <c r="K280" s="26">
        <v>40</v>
      </c>
      <c r="L280" s="26">
        <v>0</v>
      </c>
      <c r="M280" s="52">
        <v>0</v>
      </c>
      <c r="N280" s="26">
        <v>40</v>
      </c>
      <c r="O280" s="27" t="s">
        <v>58</v>
      </c>
      <c r="P280" s="44"/>
    </row>
    <row r="281" spans="1:25">
      <c r="A281" s="19">
        <v>2004</v>
      </c>
      <c r="B281" s="20" t="s">
        <v>1082</v>
      </c>
      <c r="C281" s="21" t="s">
        <v>1083</v>
      </c>
      <c r="D281" s="22" t="s">
        <v>1084</v>
      </c>
      <c r="E281" s="21" t="s">
        <v>1085</v>
      </c>
      <c r="F281" s="23">
        <v>86043</v>
      </c>
      <c r="G281" s="21" t="s">
        <v>1086</v>
      </c>
      <c r="H281" s="24">
        <v>238032</v>
      </c>
      <c r="I281" s="24">
        <v>3553156</v>
      </c>
      <c r="J281" s="23">
        <v>14</v>
      </c>
      <c r="K281" s="23">
        <v>27</v>
      </c>
      <c r="L281" s="23">
        <v>0</v>
      </c>
      <c r="M281" s="25">
        <v>0</v>
      </c>
      <c r="N281" s="26">
        <v>27</v>
      </c>
      <c r="O281" s="27" t="s">
        <v>1</v>
      </c>
      <c r="P281" s="44"/>
    </row>
    <row r="282" spans="1:25">
      <c r="A282" s="27">
        <v>2004</v>
      </c>
      <c r="B282" s="49" t="s">
        <v>1087</v>
      </c>
      <c r="C282" s="26" t="s">
        <v>91</v>
      </c>
      <c r="D282" s="50" t="s">
        <v>1088</v>
      </c>
      <c r="E282" s="26" t="s">
        <v>90</v>
      </c>
      <c r="F282" s="51">
        <v>85643</v>
      </c>
      <c r="G282" s="26" t="s">
        <v>127</v>
      </c>
      <c r="H282" s="24">
        <v>444049</v>
      </c>
      <c r="I282" s="38">
        <v>5351745</v>
      </c>
      <c r="J282" s="26">
        <v>10</v>
      </c>
      <c r="K282" s="26">
        <v>30</v>
      </c>
      <c r="L282" s="26">
        <v>0</v>
      </c>
      <c r="M282" s="52">
        <v>1</v>
      </c>
      <c r="N282" s="26">
        <v>40</v>
      </c>
      <c r="O282" s="27" t="s">
        <v>1</v>
      </c>
      <c r="P282" s="44"/>
    </row>
    <row r="283" spans="1:25">
      <c r="A283" s="27">
        <v>2004</v>
      </c>
      <c r="B283" s="49" t="s">
        <v>1089</v>
      </c>
      <c r="C283" s="26" t="s">
        <v>83</v>
      </c>
      <c r="D283" s="50" t="s">
        <v>1090</v>
      </c>
      <c r="E283" s="26" t="s">
        <v>82</v>
      </c>
      <c r="F283" s="51">
        <v>86047</v>
      </c>
      <c r="G283" s="26" t="s">
        <v>187</v>
      </c>
      <c r="H283" s="24">
        <v>540556</v>
      </c>
      <c r="I283" s="38">
        <v>5909840</v>
      </c>
      <c r="J283" s="26">
        <v>6</v>
      </c>
      <c r="K283" s="26">
        <v>52</v>
      </c>
      <c r="L283" s="26">
        <v>0</v>
      </c>
      <c r="M283" s="52">
        <v>0</v>
      </c>
      <c r="N283" s="26">
        <v>52</v>
      </c>
      <c r="O283" s="27" t="s">
        <v>1</v>
      </c>
      <c r="P283" s="44"/>
    </row>
    <row r="284" spans="1:25" s="28" customFormat="1">
      <c r="A284" s="19">
        <v>2004</v>
      </c>
      <c r="B284" s="20" t="s">
        <v>1091</v>
      </c>
      <c r="C284" s="21" t="s">
        <v>1092</v>
      </c>
      <c r="D284" s="22" t="s">
        <v>1093</v>
      </c>
      <c r="E284" s="21" t="s">
        <v>11</v>
      </c>
      <c r="F284" s="23">
        <v>85364</v>
      </c>
      <c r="G284" s="21" t="s">
        <v>11</v>
      </c>
      <c r="H284" s="24">
        <v>524930</v>
      </c>
      <c r="I284" s="24">
        <v>5849819</v>
      </c>
      <c r="J284" s="23">
        <v>2</v>
      </c>
      <c r="K284" s="23">
        <v>59</v>
      </c>
      <c r="L284" s="23">
        <v>0</v>
      </c>
      <c r="M284" s="25">
        <v>0</v>
      </c>
      <c r="N284" s="26">
        <v>59</v>
      </c>
      <c r="O284" s="19" t="s">
        <v>58</v>
      </c>
      <c r="P284" s="138"/>
      <c r="Q284" s="17"/>
      <c r="R284" s="17"/>
      <c r="S284" s="17"/>
      <c r="T284" s="17"/>
      <c r="U284" s="17"/>
      <c r="V284" s="17"/>
      <c r="W284" s="17"/>
      <c r="X284" s="17"/>
      <c r="Y284" s="18"/>
    </row>
    <row r="285" spans="1:25">
      <c r="A285" s="27">
        <v>2005</v>
      </c>
      <c r="B285" s="49" t="s">
        <v>1094</v>
      </c>
      <c r="C285" s="26" t="s">
        <v>1095</v>
      </c>
      <c r="D285" s="50" t="s">
        <v>1096</v>
      </c>
      <c r="E285" s="26" t="s">
        <v>75</v>
      </c>
      <c r="F285" s="51">
        <v>85321</v>
      </c>
      <c r="G285" s="26" t="s">
        <v>168</v>
      </c>
      <c r="H285" s="24">
        <v>511315</v>
      </c>
      <c r="I285" s="38">
        <v>9156731</v>
      </c>
      <c r="J285" s="26">
        <v>2</v>
      </c>
      <c r="K285" s="26">
        <v>30</v>
      </c>
      <c r="L285" s="26">
        <v>0</v>
      </c>
      <c r="M285" s="52">
        <v>0</v>
      </c>
      <c r="N285" s="26">
        <v>30</v>
      </c>
      <c r="O285" s="27" t="s">
        <v>1</v>
      </c>
      <c r="P285" s="44"/>
    </row>
    <row r="286" spans="1:25">
      <c r="A286" s="27">
        <v>2005</v>
      </c>
      <c r="B286" s="49" t="s">
        <v>1097</v>
      </c>
      <c r="C286" s="26" t="s">
        <v>74</v>
      </c>
      <c r="D286" s="50" t="s">
        <v>1098</v>
      </c>
      <c r="E286" s="26" t="s">
        <v>54</v>
      </c>
      <c r="F286" s="51">
        <v>85231</v>
      </c>
      <c r="G286" s="26" t="s">
        <v>154</v>
      </c>
      <c r="H286" s="24">
        <v>520847</v>
      </c>
      <c r="I286" s="38">
        <v>5572234</v>
      </c>
      <c r="J286" s="26">
        <v>1</v>
      </c>
      <c r="K286" s="26">
        <v>36</v>
      </c>
      <c r="L286" s="26">
        <v>0</v>
      </c>
      <c r="M286" s="52">
        <v>0</v>
      </c>
      <c r="N286" s="26">
        <v>36</v>
      </c>
      <c r="O286" s="27" t="s">
        <v>58</v>
      </c>
      <c r="P286" s="44"/>
    </row>
    <row r="287" spans="1:25">
      <c r="A287" s="27">
        <v>2005</v>
      </c>
      <c r="B287" s="49" t="s">
        <v>1099</v>
      </c>
      <c r="C287" s="26" t="s">
        <v>1100</v>
      </c>
      <c r="D287" s="50" t="s">
        <v>1101</v>
      </c>
      <c r="E287" s="26" t="s">
        <v>48</v>
      </c>
      <c r="F287" s="51">
        <v>85616</v>
      </c>
      <c r="G287" s="26" t="s">
        <v>127</v>
      </c>
      <c r="H287" s="24">
        <v>795101</v>
      </c>
      <c r="I287" s="38">
        <v>8628164</v>
      </c>
      <c r="J287" s="26">
        <v>4</v>
      </c>
      <c r="K287" s="26">
        <v>64</v>
      </c>
      <c r="L287" s="26">
        <v>0</v>
      </c>
      <c r="M287" s="52">
        <v>0</v>
      </c>
      <c r="N287" s="26">
        <v>64</v>
      </c>
      <c r="O287" s="27" t="s">
        <v>1</v>
      </c>
      <c r="P287" s="44"/>
    </row>
    <row r="288" spans="1:25">
      <c r="A288" s="27">
        <v>2005</v>
      </c>
      <c r="B288" s="49" t="s">
        <v>1102</v>
      </c>
      <c r="C288" s="26" t="s">
        <v>77</v>
      </c>
      <c r="D288" s="50" t="s">
        <v>1103</v>
      </c>
      <c r="E288" s="26" t="s">
        <v>64</v>
      </c>
      <c r="F288" s="51">
        <v>85621</v>
      </c>
      <c r="G288" s="26" t="s">
        <v>527</v>
      </c>
      <c r="H288" s="24">
        <v>256094</v>
      </c>
      <c r="I288" s="38">
        <v>4177991</v>
      </c>
      <c r="J288" s="26">
        <v>3</v>
      </c>
      <c r="K288" s="26">
        <v>23</v>
      </c>
      <c r="L288" s="26">
        <v>0</v>
      </c>
      <c r="M288" s="52">
        <v>1</v>
      </c>
      <c r="N288" s="26">
        <v>24</v>
      </c>
      <c r="O288" s="27" t="s">
        <v>1</v>
      </c>
      <c r="P288" s="44"/>
    </row>
    <row r="289" spans="1:25" s="28" customFormat="1">
      <c r="A289" s="27">
        <v>2005</v>
      </c>
      <c r="B289" s="49" t="s">
        <v>1104</v>
      </c>
      <c r="C289" s="26" t="s">
        <v>1105</v>
      </c>
      <c r="D289" s="50" t="s">
        <v>1106</v>
      </c>
      <c r="E289" s="26" t="s">
        <v>1107</v>
      </c>
      <c r="F289" s="51">
        <v>85542</v>
      </c>
      <c r="G289" s="26" t="s">
        <v>405</v>
      </c>
      <c r="H289" s="24">
        <v>435849</v>
      </c>
      <c r="I289" s="38">
        <v>6011457</v>
      </c>
      <c r="J289" s="26">
        <v>45</v>
      </c>
      <c r="K289" s="26">
        <v>45</v>
      </c>
      <c r="L289" s="26">
        <v>0</v>
      </c>
      <c r="M289" s="52">
        <v>0</v>
      </c>
      <c r="N289" s="26">
        <v>45</v>
      </c>
      <c r="O289" s="27" t="s">
        <v>1</v>
      </c>
      <c r="P289" s="44"/>
      <c r="Q289" s="17"/>
      <c r="R289" s="17"/>
      <c r="S289" s="17"/>
      <c r="T289" s="17"/>
      <c r="U289" s="17"/>
      <c r="V289" s="17"/>
      <c r="W289" s="17"/>
      <c r="X289" s="17"/>
      <c r="Y289" s="18"/>
    </row>
    <row r="290" spans="1:25">
      <c r="A290" s="27">
        <v>2005</v>
      </c>
      <c r="B290" s="49" t="s">
        <v>1108</v>
      </c>
      <c r="C290" s="26" t="s">
        <v>1109</v>
      </c>
      <c r="D290" s="50" t="s">
        <v>1061</v>
      </c>
      <c r="E290" s="26" t="s">
        <v>2</v>
      </c>
      <c r="F290" s="51">
        <v>85007</v>
      </c>
      <c r="G290" s="26" t="s">
        <v>148</v>
      </c>
      <c r="H290" s="24">
        <v>1200004</v>
      </c>
      <c r="I290" s="38">
        <v>20807272</v>
      </c>
      <c r="J290" s="26">
        <v>51</v>
      </c>
      <c r="K290" s="26">
        <v>102</v>
      </c>
      <c r="L290" s="26">
        <v>34</v>
      </c>
      <c r="M290" s="52">
        <v>0</v>
      </c>
      <c r="N290" s="26">
        <v>136</v>
      </c>
      <c r="O290" s="27" t="s">
        <v>1</v>
      </c>
      <c r="P290" s="44"/>
    </row>
    <row r="291" spans="1:25">
      <c r="A291" s="27">
        <v>2005</v>
      </c>
      <c r="B291" s="49" t="s">
        <v>1110</v>
      </c>
      <c r="C291" s="26" t="s">
        <v>1111</v>
      </c>
      <c r="D291" s="50" t="s">
        <v>1112</v>
      </c>
      <c r="E291" s="26" t="s">
        <v>2</v>
      </c>
      <c r="F291" s="51">
        <v>85014</v>
      </c>
      <c r="G291" s="26" t="s">
        <v>148</v>
      </c>
      <c r="H291" s="24">
        <v>844290</v>
      </c>
      <c r="I291" s="38">
        <v>12964134</v>
      </c>
      <c r="J291" s="26">
        <v>4</v>
      </c>
      <c r="K291" s="26">
        <v>69</v>
      </c>
      <c r="L291" s="26">
        <v>0</v>
      </c>
      <c r="M291" s="52">
        <v>0</v>
      </c>
      <c r="N291" s="26">
        <v>69</v>
      </c>
      <c r="O291" s="27" t="s">
        <v>1</v>
      </c>
      <c r="P291" s="44"/>
      <c r="V291" s="17">
        <v>8</v>
      </c>
      <c r="W291" s="17">
        <v>9</v>
      </c>
    </row>
    <row r="292" spans="1:25">
      <c r="A292" s="27">
        <v>2005</v>
      </c>
      <c r="B292" s="49" t="s">
        <v>1113</v>
      </c>
      <c r="C292" s="26" t="s">
        <v>1114</v>
      </c>
      <c r="D292" s="50" t="s">
        <v>1115</v>
      </c>
      <c r="E292" s="26" t="s">
        <v>2</v>
      </c>
      <c r="F292" s="51">
        <v>85008</v>
      </c>
      <c r="G292" s="26" t="s">
        <v>148</v>
      </c>
      <c r="H292" s="24">
        <v>475133</v>
      </c>
      <c r="I292" s="38">
        <v>5673286</v>
      </c>
      <c r="J292" s="26">
        <v>3</v>
      </c>
      <c r="K292" s="26">
        <v>41</v>
      </c>
      <c r="L292" s="26">
        <v>0</v>
      </c>
      <c r="M292" s="52">
        <v>0</v>
      </c>
      <c r="N292" s="26">
        <v>41</v>
      </c>
      <c r="O292" s="27" t="s">
        <v>58</v>
      </c>
      <c r="P292" s="44"/>
      <c r="R292" s="17">
        <v>10</v>
      </c>
    </row>
    <row r="293" spans="1:25">
      <c r="A293" s="27">
        <v>2005</v>
      </c>
      <c r="B293" s="49" t="s">
        <v>1116</v>
      </c>
      <c r="C293" s="26" t="s">
        <v>1117</v>
      </c>
      <c r="D293" s="50" t="s">
        <v>1118</v>
      </c>
      <c r="E293" s="26" t="s">
        <v>17</v>
      </c>
      <c r="F293" s="51">
        <v>86314</v>
      </c>
      <c r="G293" s="26" t="s">
        <v>211</v>
      </c>
      <c r="H293" s="24">
        <v>964504</v>
      </c>
      <c r="I293" s="38">
        <v>10553804</v>
      </c>
      <c r="J293" s="26">
        <v>1</v>
      </c>
      <c r="K293" s="26">
        <v>64</v>
      </c>
      <c r="L293" s="26">
        <v>0</v>
      </c>
      <c r="M293" s="52">
        <v>0</v>
      </c>
      <c r="N293" s="26">
        <v>64</v>
      </c>
      <c r="O293" s="27" t="s">
        <v>58</v>
      </c>
      <c r="P293" s="44"/>
    </row>
    <row r="294" spans="1:25" s="28" customFormat="1">
      <c r="A294" s="27">
        <v>2005</v>
      </c>
      <c r="B294" s="49" t="s">
        <v>1119</v>
      </c>
      <c r="C294" s="26" t="s">
        <v>1120</v>
      </c>
      <c r="D294" s="50" t="s">
        <v>1121</v>
      </c>
      <c r="E294" s="26" t="s">
        <v>17</v>
      </c>
      <c r="F294" s="51">
        <v>86314</v>
      </c>
      <c r="G294" s="26" t="s">
        <v>211</v>
      </c>
      <c r="H294" s="24">
        <v>950572</v>
      </c>
      <c r="I294" s="38">
        <v>10486559</v>
      </c>
      <c r="J294" s="26">
        <v>10</v>
      </c>
      <c r="K294" s="26">
        <v>71</v>
      </c>
      <c r="L294" s="26">
        <v>0</v>
      </c>
      <c r="M294" s="52">
        <v>1</v>
      </c>
      <c r="N294" s="26">
        <v>72</v>
      </c>
      <c r="O294" s="27" t="s">
        <v>1</v>
      </c>
      <c r="P294" s="44"/>
      <c r="Q294" s="17"/>
      <c r="R294" s="17"/>
      <c r="S294" s="17"/>
      <c r="T294" s="17"/>
      <c r="U294" s="17"/>
      <c r="V294" s="17"/>
      <c r="W294" s="17"/>
      <c r="X294" s="17"/>
      <c r="Y294" s="18"/>
    </row>
    <row r="295" spans="1:25">
      <c r="A295" s="27">
        <v>2005</v>
      </c>
      <c r="B295" s="49" t="s">
        <v>1122</v>
      </c>
      <c r="C295" s="26" t="s">
        <v>1123</v>
      </c>
      <c r="D295" s="50" t="s">
        <v>1124</v>
      </c>
      <c r="E295" s="26" t="s">
        <v>80</v>
      </c>
      <c r="F295" s="51">
        <v>85346</v>
      </c>
      <c r="G295" s="26" t="s">
        <v>1015</v>
      </c>
      <c r="H295" s="24">
        <v>435270</v>
      </c>
      <c r="I295" s="38">
        <v>4655100</v>
      </c>
      <c r="J295" s="26">
        <v>5</v>
      </c>
      <c r="K295" s="26">
        <v>40</v>
      </c>
      <c r="L295" s="26">
        <v>0</v>
      </c>
      <c r="M295" s="52">
        <v>0</v>
      </c>
      <c r="N295" s="26">
        <v>40</v>
      </c>
      <c r="O295" s="27" t="s">
        <v>1</v>
      </c>
      <c r="P295" s="44"/>
    </row>
    <row r="296" spans="1:25">
      <c r="A296" s="27">
        <v>2005</v>
      </c>
      <c r="B296" s="49" t="s">
        <v>1125</v>
      </c>
      <c r="C296" s="26" t="s">
        <v>1126</v>
      </c>
      <c r="D296" s="50" t="s">
        <v>1127</v>
      </c>
      <c r="E296" s="26" t="s">
        <v>76</v>
      </c>
      <c r="F296" s="51">
        <v>85546</v>
      </c>
      <c r="G296" s="26" t="s">
        <v>405</v>
      </c>
      <c r="H296" s="24">
        <v>633625</v>
      </c>
      <c r="I296" s="38">
        <v>7514578</v>
      </c>
      <c r="J296" s="26">
        <v>9</v>
      </c>
      <c r="K296" s="26">
        <v>60</v>
      </c>
      <c r="L296" s="26">
        <v>0</v>
      </c>
      <c r="M296" s="52">
        <v>0</v>
      </c>
      <c r="N296" s="26">
        <v>60</v>
      </c>
      <c r="O296" s="27" t="s">
        <v>1</v>
      </c>
      <c r="P296" s="44"/>
      <c r="Q296" s="17">
        <v>8</v>
      </c>
      <c r="T296" s="17">
        <v>5</v>
      </c>
      <c r="V296" s="17">
        <v>7</v>
      </c>
      <c r="X296" s="17">
        <v>13</v>
      </c>
      <c r="Y296" s="18" t="s">
        <v>1128</v>
      </c>
    </row>
    <row r="297" spans="1:25">
      <c r="A297" s="27">
        <v>2005</v>
      </c>
      <c r="B297" s="49" t="s">
        <v>1129</v>
      </c>
      <c r="C297" s="26" t="s">
        <v>1130</v>
      </c>
      <c r="D297" s="50" t="s">
        <v>1131</v>
      </c>
      <c r="E297" s="26" t="s">
        <v>44</v>
      </c>
      <c r="F297" s="51">
        <v>85901</v>
      </c>
      <c r="G297" s="26" t="s">
        <v>187</v>
      </c>
      <c r="H297" s="24">
        <v>891672</v>
      </c>
      <c r="I297" s="38">
        <v>10665682</v>
      </c>
      <c r="J297" s="26">
        <v>7</v>
      </c>
      <c r="K297" s="26">
        <v>80</v>
      </c>
      <c r="L297" s="26">
        <v>0</v>
      </c>
      <c r="M297" s="52">
        <v>0</v>
      </c>
      <c r="N297" s="26">
        <v>80</v>
      </c>
      <c r="O297" s="27" t="s">
        <v>1</v>
      </c>
      <c r="P297" s="44"/>
    </row>
    <row r="298" spans="1:25">
      <c r="A298" s="27">
        <v>2005</v>
      </c>
      <c r="B298" s="49" t="s">
        <v>1132</v>
      </c>
      <c r="C298" s="26" t="s">
        <v>1133</v>
      </c>
      <c r="D298" s="50" t="s">
        <v>1134</v>
      </c>
      <c r="E298" s="26" t="s">
        <v>73</v>
      </c>
      <c r="F298" s="51">
        <v>85937</v>
      </c>
      <c r="G298" s="26" t="s">
        <v>187</v>
      </c>
      <c r="H298" s="24">
        <v>624679</v>
      </c>
      <c r="I298" s="38">
        <v>7363336</v>
      </c>
      <c r="J298" s="26">
        <v>9</v>
      </c>
      <c r="K298" s="26">
        <v>60</v>
      </c>
      <c r="L298" s="26">
        <v>0</v>
      </c>
      <c r="M298" s="52">
        <v>0</v>
      </c>
      <c r="N298" s="26">
        <v>60</v>
      </c>
      <c r="O298" s="27" t="s">
        <v>1</v>
      </c>
      <c r="P298" s="44"/>
      <c r="Q298" s="17">
        <v>5</v>
      </c>
      <c r="T298" s="17">
        <v>5</v>
      </c>
      <c r="V298" s="17">
        <v>5</v>
      </c>
      <c r="X298" s="17">
        <v>13</v>
      </c>
      <c r="Y298" s="18" t="s">
        <v>1128</v>
      </c>
    </row>
    <row r="299" spans="1:25">
      <c r="A299" s="27">
        <v>2005</v>
      </c>
      <c r="B299" s="49" t="s">
        <v>1135</v>
      </c>
      <c r="C299" s="26" t="s">
        <v>1136</v>
      </c>
      <c r="D299" s="50" t="s">
        <v>1137</v>
      </c>
      <c r="E299" s="26" t="s">
        <v>61</v>
      </c>
      <c r="F299" s="51">
        <v>85552</v>
      </c>
      <c r="G299" s="26" t="s">
        <v>405</v>
      </c>
      <c r="H299" s="24">
        <v>420913</v>
      </c>
      <c r="I299" s="38">
        <v>5613796</v>
      </c>
      <c r="J299" s="26">
        <v>5</v>
      </c>
      <c r="K299" s="26">
        <v>40</v>
      </c>
      <c r="L299" s="26">
        <v>0</v>
      </c>
      <c r="M299" s="52">
        <v>0</v>
      </c>
      <c r="N299" s="26">
        <v>40</v>
      </c>
      <c r="O299" s="27" t="s">
        <v>1</v>
      </c>
      <c r="P299" s="44"/>
    </row>
    <row r="300" spans="1:25">
      <c r="A300" s="27">
        <v>2005</v>
      </c>
      <c r="B300" s="49" t="s">
        <v>1138</v>
      </c>
      <c r="C300" s="26" t="s">
        <v>59</v>
      </c>
      <c r="D300" s="50" t="s">
        <v>1139</v>
      </c>
      <c r="E300" s="26" t="s">
        <v>3</v>
      </c>
      <c r="F300" s="51">
        <v>85745</v>
      </c>
      <c r="G300" s="26" t="s">
        <v>168</v>
      </c>
      <c r="H300" s="24">
        <v>321499</v>
      </c>
      <c r="I300" s="38">
        <v>5447279</v>
      </c>
      <c r="J300" s="26">
        <v>14</v>
      </c>
      <c r="K300" s="26">
        <v>28</v>
      </c>
      <c r="L300" s="26">
        <v>0</v>
      </c>
      <c r="M300" s="52">
        <v>0</v>
      </c>
      <c r="N300" s="26">
        <v>28</v>
      </c>
      <c r="O300" s="27" t="s">
        <v>58</v>
      </c>
      <c r="P300" s="44"/>
      <c r="Q300" s="17">
        <v>7</v>
      </c>
    </row>
    <row r="301" spans="1:25">
      <c r="A301" s="27">
        <v>2005</v>
      </c>
      <c r="B301" s="49" t="s">
        <v>1140</v>
      </c>
      <c r="C301" s="26" t="s">
        <v>1141</v>
      </c>
      <c r="D301" s="50" t="s">
        <v>1142</v>
      </c>
      <c r="E301" s="26" t="s">
        <v>27</v>
      </c>
      <c r="F301" s="51">
        <v>85941</v>
      </c>
      <c r="G301" s="26" t="s">
        <v>187</v>
      </c>
      <c r="H301" s="24">
        <v>492470</v>
      </c>
      <c r="I301" s="38">
        <v>6281948</v>
      </c>
      <c r="J301" s="26">
        <v>41</v>
      </c>
      <c r="K301" s="26">
        <v>41</v>
      </c>
      <c r="L301" s="26">
        <v>0</v>
      </c>
      <c r="M301" s="52">
        <v>0</v>
      </c>
      <c r="N301" s="26">
        <v>41</v>
      </c>
      <c r="O301" s="27" t="s">
        <v>1</v>
      </c>
      <c r="P301" s="44"/>
    </row>
    <row r="302" spans="1:25">
      <c r="A302" s="27">
        <v>2006</v>
      </c>
      <c r="B302" s="49" t="s">
        <v>1143</v>
      </c>
      <c r="C302" s="26" t="s">
        <v>1144</v>
      </c>
      <c r="D302" s="50" t="s">
        <v>1145</v>
      </c>
      <c r="E302" s="26" t="s">
        <v>41</v>
      </c>
      <c r="F302" s="51">
        <v>86442</v>
      </c>
      <c r="G302" s="26" t="s">
        <v>137</v>
      </c>
      <c r="H302" s="24">
        <v>900000</v>
      </c>
      <c r="I302" s="57">
        <v>11100157</v>
      </c>
      <c r="J302" s="26">
        <v>27</v>
      </c>
      <c r="K302" s="26">
        <v>54</v>
      </c>
      <c r="L302" s="26">
        <v>0</v>
      </c>
      <c r="M302" s="52">
        <v>1</v>
      </c>
      <c r="N302" s="26">
        <v>54</v>
      </c>
      <c r="O302" s="27" t="s">
        <v>1</v>
      </c>
      <c r="P302" s="44"/>
    </row>
    <row r="303" spans="1:25">
      <c r="A303" s="27">
        <v>2006</v>
      </c>
      <c r="B303" s="49" t="s">
        <v>1146</v>
      </c>
      <c r="C303" s="26" t="s">
        <v>1147</v>
      </c>
      <c r="D303" s="50" t="s">
        <v>1145</v>
      </c>
      <c r="E303" s="26" t="s">
        <v>41</v>
      </c>
      <c r="F303" s="51">
        <v>86442</v>
      </c>
      <c r="G303" s="26" t="s">
        <v>137</v>
      </c>
      <c r="H303" s="24">
        <v>893091</v>
      </c>
      <c r="I303" s="38">
        <v>10644401</v>
      </c>
      <c r="J303" s="26">
        <v>28</v>
      </c>
      <c r="K303" s="26">
        <v>56</v>
      </c>
      <c r="L303" s="26">
        <v>0</v>
      </c>
      <c r="M303" s="52">
        <v>1</v>
      </c>
      <c r="N303" s="26">
        <v>56</v>
      </c>
      <c r="O303" s="27" t="s">
        <v>58</v>
      </c>
      <c r="P303" s="44"/>
      <c r="Q303" s="17">
        <v>1</v>
      </c>
      <c r="X303" s="17">
        <v>13</v>
      </c>
    </row>
    <row r="304" spans="1:25">
      <c r="A304" s="27">
        <v>2006</v>
      </c>
      <c r="B304" s="49" t="s">
        <v>1148</v>
      </c>
      <c r="C304" s="26" t="s">
        <v>1149</v>
      </c>
      <c r="D304" s="50" t="s">
        <v>1150</v>
      </c>
      <c r="E304" s="26" t="s">
        <v>63</v>
      </c>
      <c r="F304" s="51">
        <v>85502</v>
      </c>
      <c r="G304" s="26" t="s">
        <v>162</v>
      </c>
      <c r="H304" s="24">
        <v>899120</v>
      </c>
      <c r="I304" s="57">
        <v>9839426</v>
      </c>
      <c r="J304" s="26">
        <v>8</v>
      </c>
      <c r="K304" s="26">
        <v>60</v>
      </c>
      <c r="L304" s="26">
        <v>3</v>
      </c>
      <c r="M304" s="52">
        <v>1</v>
      </c>
      <c r="N304" s="26">
        <v>64</v>
      </c>
      <c r="O304" s="27" t="s">
        <v>1</v>
      </c>
      <c r="P304" s="44"/>
    </row>
    <row r="305" spans="1:24">
      <c r="A305" s="27">
        <v>2006</v>
      </c>
      <c r="B305" s="49" t="s">
        <v>1151</v>
      </c>
      <c r="C305" s="26" t="s">
        <v>1152</v>
      </c>
      <c r="D305" s="50" t="s">
        <v>1153</v>
      </c>
      <c r="E305" s="26" t="s">
        <v>56</v>
      </c>
      <c r="F305" s="51">
        <v>86401</v>
      </c>
      <c r="G305" s="26" t="s">
        <v>137</v>
      </c>
      <c r="H305" s="24">
        <v>799830</v>
      </c>
      <c r="I305" s="57">
        <v>9188448</v>
      </c>
      <c r="J305" s="26">
        <v>2</v>
      </c>
      <c r="K305" s="26">
        <v>48</v>
      </c>
      <c r="L305" s="26">
        <v>0</v>
      </c>
      <c r="M305" s="52">
        <v>0</v>
      </c>
      <c r="N305" s="26">
        <v>48</v>
      </c>
      <c r="O305" s="27" t="s">
        <v>1</v>
      </c>
      <c r="P305" s="44"/>
      <c r="Q305" s="17">
        <v>12</v>
      </c>
    </row>
    <row r="306" spans="1:24">
      <c r="A306" s="27">
        <v>2006</v>
      </c>
      <c r="B306" s="49" t="s">
        <v>1154</v>
      </c>
      <c r="C306" s="26" t="s">
        <v>1155</v>
      </c>
      <c r="D306" s="50" t="s">
        <v>1156</v>
      </c>
      <c r="E306" s="26" t="s">
        <v>135</v>
      </c>
      <c r="F306" s="51">
        <v>86404</v>
      </c>
      <c r="G306" s="26" t="s">
        <v>137</v>
      </c>
      <c r="H306" s="24">
        <v>898886</v>
      </c>
      <c r="I306" s="57">
        <v>12127345</v>
      </c>
      <c r="J306" s="26">
        <v>17</v>
      </c>
      <c r="K306" s="26">
        <v>100</v>
      </c>
      <c r="L306" s="26">
        <v>0</v>
      </c>
      <c r="M306" s="52">
        <v>0</v>
      </c>
      <c r="N306" s="26">
        <v>100</v>
      </c>
      <c r="O306" s="27" t="s">
        <v>566</v>
      </c>
      <c r="P306" s="44"/>
    </row>
    <row r="307" spans="1:24">
      <c r="A307" s="27">
        <v>2006</v>
      </c>
      <c r="B307" s="49" t="s">
        <v>1157</v>
      </c>
      <c r="C307" s="26" t="s">
        <v>1158</v>
      </c>
      <c r="D307" s="50" t="s">
        <v>1159</v>
      </c>
      <c r="E307" s="26" t="s">
        <v>1160</v>
      </c>
      <c r="F307" s="51">
        <v>86440</v>
      </c>
      <c r="G307" s="26" t="s">
        <v>137</v>
      </c>
      <c r="H307" s="24">
        <v>799523</v>
      </c>
      <c r="I307" s="57">
        <v>8372162</v>
      </c>
      <c r="J307" s="26">
        <v>42</v>
      </c>
      <c r="K307" s="26">
        <v>44</v>
      </c>
      <c r="L307" s="26">
        <v>0</v>
      </c>
      <c r="M307" s="52">
        <v>0</v>
      </c>
      <c r="N307" s="26">
        <v>44</v>
      </c>
      <c r="O307" s="27" t="s">
        <v>1</v>
      </c>
      <c r="P307" s="44"/>
    </row>
    <row r="308" spans="1:24">
      <c r="A308" s="27">
        <v>2006</v>
      </c>
      <c r="B308" s="49" t="s">
        <v>1161</v>
      </c>
      <c r="C308" s="26" t="s">
        <v>1162</v>
      </c>
      <c r="D308" s="50" t="s">
        <v>779</v>
      </c>
      <c r="E308" s="26" t="s">
        <v>64</v>
      </c>
      <c r="F308" s="51">
        <v>85621</v>
      </c>
      <c r="G308" s="26" t="s">
        <v>527</v>
      </c>
      <c r="H308" s="24">
        <v>903869</v>
      </c>
      <c r="I308" s="57">
        <v>9196068</v>
      </c>
      <c r="J308" s="26">
        <v>11</v>
      </c>
      <c r="K308" s="26">
        <v>60</v>
      </c>
      <c r="L308" s="26">
        <v>0</v>
      </c>
      <c r="M308" s="52">
        <v>0</v>
      </c>
      <c r="N308" s="26">
        <v>60</v>
      </c>
      <c r="O308" s="27" t="s">
        <v>1</v>
      </c>
      <c r="P308" s="44"/>
    </row>
    <row r="309" spans="1:24">
      <c r="A309" s="27">
        <v>2006</v>
      </c>
      <c r="B309" s="49" t="s">
        <v>1163</v>
      </c>
      <c r="C309" s="26" t="s">
        <v>65</v>
      </c>
      <c r="D309" s="50" t="s">
        <v>1164</v>
      </c>
      <c r="E309" s="26" t="s">
        <v>64</v>
      </c>
      <c r="F309" s="51">
        <v>85621</v>
      </c>
      <c r="G309" s="26" t="s">
        <v>527</v>
      </c>
      <c r="H309" s="24">
        <v>551156</v>
      </c>
      <c r="I309" s="57">
        <v>6159103</v>
      </c>
      <c r="J309" s="26">
        <v>1</v>
      </c>
      <c r="K309" s="26">
        <v>40</v>
      </c>
      <c r="L309" s="26">
        <v>0</v>
      </c>
      <c r="M309" s="52">
        <v>0</v>
      </c>
      <c r="N309" s="26">
        <v>40</v>
      </c>
      <c r="O309" s="27" t="s">
        <v>566</v>
      </c>
      <c r="P309" s="44"/>
    </row>
    <row r="310" spans="1:24">
      <c r="A310" s="27">
        <v>2006</v>
      </c>
      <c r="B310" s="49" t="s">
        <v>1165</v>
      </c>
      <c r="C310" s="26" t="s">
        <v>1166</v>
      </c>
      <c r="D310" s="50" t="s">
        <v>1167</v>
      </c>
      <c r="E310" s="26" t="s">
        <v>1107</v>
      </c>
      <c r="F310" s="51">
        <v>85542</v>
      </c>
      <c r="G310" s="26" t="s">
        <v>405</v>
      </c>
      <c r="H310" s="24">
        <v>447201</v>
      </c>
      <c r="I310" s="57">
        <v>5292170</v>
      </c>
      <c r="J310" s="26">
        <v>35</v>
      </c>
      <c r="K310" s="26">
        <v>35</v>
      </c>
      <c r="L310" s="26">
        <v>0</v>
      </c>
      <c r="M310" s="52">
        <v>0</v>
      </c>
      <c r="N310" s="26">
        <v>35</v>
      </c>
      <c r="O310" s="27" t="s">
        <v>1</v>
      </c>
      <c r="P310" s="44"/>
    </row>
    <row r="311" spans="1:24">
      <c r="A311" s="27">
        <v>2007</v>
      </c>
      <c r="B311" s="49" t="s">
        <v>1168</v>
      </c>
      <c r="C311" s="26" t="s">
        <v>1169</v>
      </c>
      <c r="D311" s="58" t="s">
        <v>1170</v>
      </c>
      <c r="E311" s="26" t="s">
        <v>2</v>
      </c>
      <c r="F311" s="51">
        <v>85009</v>
      </c>
      <c r="G311" s="26" t="s">
        <v>148</v>
      </c>
      <c r="H311" s="59">
        <v>734314</v>
      </c>
      <c r="I311" s="60">
        <v>10420786</v>
      </c>
      <c r="J311" s="26">
        <v>6</v>
      </c>
      <c r="K311" s="26">
        <v>57</v>
      </c>
      <c r="L311" s="26">
        <v>15</v>
      </c>
      <c r="M311" s="52">
        <v>0</v>
      </c>
      <c r="N311" s="26">
        <v>75</v>
      </c>
      <c r="O311" s="27" t="s">
        <v>1</v>
      </c>
      <c r="P311" s="44"/>
      <c r="Q311" s="47" t="s">
        <v>1171</v>
      </c>
      <c r="R311" s="47" t="s">
        <v>1171</v>
      </c>
      <c r="S311" s="47"/>
      <c r="T311" s="47" t="s">
        <v>1171</v>
      </c>
      <c r="U311" s="47"/>
      <c r="V311" s="47"/>
      <c r="W311" s="47" t="s">
        <v>1171</v>
      </c>
      <c r="X311" s="47" t="s">
        <v>1171</v>
      </c>
    </row>
    <row r="312" spans="1:24">
      <c r="A312" s="27">
        <v>2006</v>
      </c>
      <c r="B312" s="49" t="s">
        <v>1172</v>
      </c>
      <c r="C312" s="26" t="s">
        <v>2330</v>
      </c>
      <c r="D312" s="50" t="s">
        <v>1061</v>
      </c>
      <c r="E312" s="26" t="s">
        <v>2</v>
      </c>
      <c r="F312" s="51">
        <v>85007</v>
      </c>
      <c r="G312" s="26" t="s">
        <v>148</v>
      </c>
      <c r="H312" s="24">
        <v>1056153</v>
      </c>
      <c r="I312" s="57">
        <v>14954529</v>
      </c>
      <c r="J312" s="26">
        <v>22</v>
      </c>
      <c r="K312" s="26">
        <v>66</v>
      </c>
      <c r="L312" s="26">
        <v>20</v>
      </c>
      <c r="M312" s="52">
        <v>0</v>
      </c>
      <c r="N312" s="26">
        <v>86</v>
      </c>
      <c r="O312" s="27" t="s">
        <v>1</v>
      </c>
      <c r="P312" s="44"/>
    </row>
    <row r="313" spans="1:24">
      <c r="A313" s="27">
        <v>2006</v>
      </c>
      <c r="B313" s="49" t="s">
        <v>1173</v>
      </c>
      <c r="C313" s="26" t="s">
        <v>55</v>
      </c>
      <c r="D313" s="50" t="s">
        <v>1174</v>
      </c>
      <c r="E313" s="26" t="s">
        <v>2</v>
      </c>
      <c r="F313" s="51">
        <v>85035</v>
      </c>
      <c r="G313" s="26" t="s">
        <v>148</v>
      </c>
      <c r="H313" s="24">
        <v>1067744</v>
      </c>
      <c r="I313" s="57">
        <v>20015207</v>
      </c>
      <c r="J313" s="26">
        <v>8</v>
      </c>
      <c r="K313" s="26">
        <v>152</v>
      </c>
      <c r="L313" s="26">
        <v>0</v>
      </c>
      <c r="M313" s="52">
        <v>0</v>
      </c>
      <c r="N313" s="26">
        <v>152</v>
      </c>
      <c r="O313" s="27" t="s">
        <v>58</v>
      </c>
      <c r="P313" s="44"/>
    </row>
    <row r="314" spans="1:24">
      <c r="A314" s="27">
        <v>2006</v>
      </c>
      <c r="B314" s="49" t="s">
        <v>1175</v>
      </c>
      <c r="C314" s="26" t="s">
        <v>1176</v>
      </c>
      <c r="D314" s="50" t="s">
        <v>1177</v>
      </c>
      <c r="E314" s="26" t="s">
        <v>17</v>
      </c>
      <c r="F314" s="51">
        <v>86314</v>
      </c>
      <c r="G314" s="26" t="s">
        <v>211</v>
      </c>
      <c r="H314" s="24">
        <v>983350</v>
      </c>
      <c r="I314" s="57">
        <v>11937461</v>
      </c>
      <c r="J314" s="26">
        <v>9</v>
      </c>
      <c r="K314" s="26">
        <v>72</v>
      </c>
      <c r="L314" s="26">
        <v>0</v>
      </c>
      <c r="M314" s="52">
        <v>1</v>
      </c>
      <c r="N314" s="26">
        <v>72</v>
      </c>
      <c r="O314" s="27" t="s">
        <v>1</v>
      </c>
      <c r="P314" s="44"/>
    </row>
    <row r="315" spans="1:24">
      <c r="A315" s="27">
        <v>2006</v>
      </c>
      <c r="B315" s="49" t="s">
        <v>1178</v>
      </c>
      <c r="C315" s="26" t="s">
        <v>1179</v>
      </c>
      <c r="D315" s="50" t="s">
        <v>1180</v>
      </c>
      <c r="E315" s="26" t="s">
        <v>44</v>
      </c>
      <c r="F315" s="51">
        <v>85901</v>
      </c>
      <c r="G315" s="26" t="s">
        <v>187</v>
      </c>
      <c r="H315" s="24">
        <v>720410</v>
      </c>
      <c r="I315" s="57">
        <v>7955608</v>
      </c>
      <c r="J315" s="26">
        <v>7</v>
      </c>
      <c r="K315" s="26">
        <v>56</v>
      </c>
      <c r="L315" s="26">
        <v>0</v>
      </c>
      <c r="M315" s="52">
        <v>0</v>
      </c>
      <c r="N315" s="26">
        <v>56</v>
      </c>
      <c r="O315" s="27" t="s">
        <v>1</v>
      </c>
      <c r="P315" s="44"/>
    </row>
    <row r="316" spans="1:24">
      <c r="A316" s="27">
        <v>2007</v>
      </c>
      <c r="B316" s="49" t="s">
        <v>1181</v>
      </c>
      <c r="C316" s="26" t="s">
        <v>40</v>
      </c>
      <c r="D316" s="50" t="s">
        <v>1182</v>
      </c>
      <c r="E316" s="26" t="s">
        <v>39</v>
      </c>
      <c r="F316" s="51">
        <v>85602</v>
      </c>
      <c r="G316" s="26" t="s">
        <v>127</v>
      </c>
      <c r="H316" s="24">
        <v>900000</v>
      </c>
      <c r="I316" s="38">
        <v>9713148</v>
      </c>
      <c r="J316" s="26">
        <v>7</v>
      </c>
      <c r="K316" s="26">
        <v>47</v>
      </c>
      <c r="L316" s="26">
        <v>0</v>
      </c>
      <c r="M316" s="26">
        <v>0</v>
      </c>
      <c r="N316" s="26">
        <v>48</v>
      </c>
      <c r="O316" s="27" t="s">
        <v>1</v>
      </c>
      <c r="P316" s="44"/>
    </row>
    <row r="317" spans="1:24">
      <c r="A317" s="27">
        <v>2007</v>
      </c>
      <c r="B317" s="49" t="s">
        <v>1183</v>
      </c>
      <c r="C317" s="26" t="s">
        <v>42</v>
      </c>
      <c r="D317" s="50" t="s">
        <v>1145</v>
      </c>
      <c r="E317" s="26" t="s">
        <v>41</v>
      </c>
      <c r="F317" s="51">
        <v>86442</v>
      </c>
      <c r="G317" s="26" t="s">
        <v>137</v>
      </c>
      <c r="H317" s="24">
        <v>970778</v>
      </c>
      <c r="I317" s="57">
        <v>12089431</v>
      </c>
      <c r="J317" s="26">
        <v>27</v>
      </c>
      <c r="K317" s="26">
        <v>54</v>
      </c>
      <c r="L317" s="26">
        <v>0</v>
      </c>
      <c r="M317" s="26">
        <v>1</v>
      </c>
      <c r="N317" s="26">
        <v>54</v>
      </c>
      <c r="O317" s="27" t="s">
        <v>1</v>
      </c>
      <c r="P317" s="44"/>
    </row>
    <row r="318" spans="1:24">
      <c r="A318" s="27">
        <v>2007</v>
      </c>
      <c r="B318" s="49" t="s">
        <v>1184</v>
      </c>
      <c r="C318" s="26" t="s">
        <v>1185</v>
      </c>
      <c r="D318" s="50" t="s">
        <v>907</v>
      </c>
      <c r="E318" s="26" t="s">
        <v>15</v>
      </c>
      <c r="F318" s="51">
        <v>86322</v>
      </c>
      <c r="G318" s="26" t="s">
        <v>211</v>
      </c>
      <c r="H318" s="24">
        <v>895712</v>
      </c>
      <c r="I318" s="57">
        <v>8802461</v>
      </c>
      <c r="J318" s="26">
        <v>30</v>
      </c>
      <c r="K318" s="26">
        <v>30</v>
      </c>
      <c r="L318" s="26">
        <v>0</v>
      </c>
      <c r="M318" s="26">
        <v>0</v>
      </c>
      <c r="N318" s="26">
        <v>30</v>
      </c>
      <c r="O318" s="27" t="s">
        <v>1</v>
      </c>
      <c r="P318" s="44">
        <v>30</v>
      </c>
    </row>
    <row r="319" spans="1:24">
      <c r="A319" s="27">
        <v>2007</v>
      </c>
      <c r="B319" s="49" t="s">
        <v>1186</v>
      </c>
      <c r="C319" s="26" t="s">
        <v>52</v>
      </c>
      <c r="D319" s="50" t="s">
        <v>1187</v>
      </c>
      <c r="E319" s="26" t="s">
        <v>51</v>
      </c>
      <c r="F319" s="51">
        <v>85283</v>
      </c>
      <c r="G319" s="26" t="s">
        <v>148</v>
      </c>
      <c r="H319" s="24">
        <v>900000</v>
      </c>
      <c r="I319" s="57">
        <v>10554829</v>
      </c>
      <c r="J319" s="26">
        <v>6</v>
      </c>
      <c r="K319" s="26">
        <v>71</v>
      </c>
      <c r="L319" s="26">
        <v>0</v>
      </c>
      <c r="M319" s="26">
        <v>1</v>
      </c>
      <c r="N319" s="26">
        <v>72</v>
      </c>
      <c r="O319" s="27" t="s">
        <v>1</v>
      </c>
      <c r="P319" s="44"/>
      <c r="Q319" s="17">
        <v>11</v>
      </c>
    </row>
    <row r="320" spans="1:24">
      <c r="A320" s="27">
        <v>2007</v>
      </c>
      <c r="B320" s="49" t="s">
        <v>1188</v>
      </c>
      <c r="C320" s="26" t="s">
        <v>1189</v>
      </c>
      <c r="D320" s="50" t="s">
        <v>1190</v>
      </c>
      <c r="E320" s="26" t="s">
        <v>56</v>
      </c>
      <c r="F320" s="51">
        <v>84601</v>
      </c>
      <c r="G320" s="26" t="s">
        <v>137</v>
      </c>
      <c r="H320" s="24">
        <v>698022</v>
      </c>
      <c r="I320" s="57">
        <v>7958884</v>
      </c>
      <c r="J320" s="26">
        <v>4</v>
      </c>
      <c r="K320" s="26">
        <v>48</v>
      </c>
      <c r="L320" s="26">
        <v>0</v>
      </c>
      <c r="M320" s="26">
        <v>0</v>
      </c>
      <c r="N320" s="26">
        <v>48</v>
      </c>
      <c r="O320" s="27" t="s">
        <v>1</v>
      </c>
      <c r="P320" s="44"/>
      <c r="Q320" s="17">
        <v>8</v>
      </c>
    </row>
    <row r="321" spans="1:25">
      <c r="A321" s="27">
        <v>2007</v>
      </c>
      <c r="B321" s="49" t="s">
        <v>1191</v>
      </c>
      <c r="C321" s="26" t="s">
        <v>2331</v>
      </c>
      <c r="D321" s="50" t="s">
        <v>1192</v>
      </c>
      <c r="E321" s="26" t="s">
        <v>20</v>
      </c>
      <c r="F321" s="51">
        <v>85541</v>
      </c>
      <c r="G321" s="26" t="s">
        <v>162</v>
      </c>
      <c r="H321" s="24">
        <v>857808</v>
      </c>
      <c r="I321" s="38">
        <v>9040313</v>
      </c>
      <c r="J321" s="26">
        <v>3</v>
      </c>
      <c r="K321" s="26">
        <v>48</v>
      </c>
      <c r="L321" s="26">
        <v>0</v>
      </c>
      <c r="M321" s="26">
        <v>0</v>
      </c>
      <c r="N321" s="26">
        <v>48</v>
      </c>
      <c r="O321" s="27" t="s">
        <v>1</v>
      </c>
      <c r="P321" s="44"/>
      <c r="X321" s="17">
        <v>8</v>
      </c>
    </row>
    <row r="322" spans="1:25">
      <c r="A322" s="27">
        <v>2007</v>
      </c>
      <c r="B322" s="49" t="s">
        <v>1193</v>
      </c>
      <c r="C322" s="26" t="s">
        <v>1194</v>
      </c>
      <c r="D322" s="50" t="s">
        <v>1195</v>
      </c>
      <c r="E322" s="26" t="s">
        <v>2</v>
      </c>
      <c r="F322" s="51">
        <v>85034</v>
      </c>
      <c r="G322" s="26" t="s">
        <v>148</v>
      </c>
      <c r="H322" s="24">
        <v>900000</v>
      </c>
      <c r="I322" s="57">
        <v>17758796</v>
      </c>
      <c r="J322" s="26">
        <v>1</v>
      </c>
      <c r="K322" s="26">
        <v>68</v>
      </c>
      <c r="L322" s="26">
        <v>0</v>
      </c>
      <c r="M322" s="26">
        <v>0</v>
      </c>
      <c r="N322" s="26">
        <v>68</v>
      </c>
      <c r="O322" s="27" t="s">
        <v>58</v>
      </c>
      <c r="P322" s="44"/>
    </row>
    <row r="323" spans="1:25">
      <c r="A323" s="27">
        <v>2007</v>
      </c>
      <c r="B323" s="49" t="s">
        <v>1196</v>
      </c>
      <c r="C323" s="26" t="s">
        <v>2332</v>
      </c>
      <c r="D323" s="50" t="s">
        <v>1197</v>
      </c>
      <c r="E323" s="26" t="s">
        <v>2</v>
      </c>
      <c r="F323" s="51">
        <v>85040</v>
      </c>
      <c r="G323" s="26" t="s">
        <v>148</v>
      </c>
      <c r="H323" s="24">
        <v>1121041</v>
      </c>
      <c r="I323" s="57">
        <v>12516332</v>
      </c>
      <c r="J323" s="26">
        <v>4</v>
      </c>
      <c r="K323" s="26">
        <v>69</v>
      </c>
      <c r="L323" s="26">
        <v>0</v>
      </c>
      <c r="M323" s="26">
        <v>0</v>
      </c>
      <c r="N323" s="26">
        <v>69</v>
      </c>
      <c r="O323" s="27" t="s">
        <v>58</v>
      </c>
      <c r="P323" s="44"/>
      <c r="Q323" s="47" t="s">
        <v>1171</v>
      </c>
      <c r="R323" s="47" t="s">
        <v>1171</v>
      </c>
      <c r="S323" s="47" t="s">
        <v>1171</v>
      </c>
      <c r="T323" s="47" t="s">
        <v>1171</v>
      </c>
      <c r="U323" s="47"/>
      <c r="V323" s="47"/>
      <c r="W323" s="47" t="s">
        <v>1171</v>
      </c>
      <c r="X323" s="47" t="s">
        <v>1171</v>
      </c>
      <c r="Y323" s="18" t="s">
        <v>1198</v>
      </c>
    </row>
    <row r="324" spans="1:25">
      <c r="A324" s="27">
        <v>2007</v>
      </c>
      <c r="B324" s="49" t="s">
        <v>1199</v>
      </c>
      <c r="C324" s="26" t="s">
        <v>35</v>
      </c>
      <c r="D324" s="50" t="s">
        <v>1200</v>
      </c>
      <c r="E324" s="26" t="s">
        <v>2</v>
      </c>
      <c r="F324" s="51">
        <v>85041</v>
      </c>
      <c r="G324" s="26" t="s">
        <v>148</v>
      </c>
      <c r="H324" s="24">
        <v>861489</v>
      </c>
      <c r="I324" s="57">
        <v>9896992</v>
      </c>
      <c r="J324" s="26">
        <v>1</v>
      </c>
      <c r="K324" s="26">
        <v>56</v>
      </c>
      <c r="L324" s="26">
        <v>0</v>
      </c>
      <c r="M324" s="26">
        <v>0</v>
      </c>
      <c r="N324" s="26">
        <v>56</v>
      </c>
      <c r="O324" s="27" t="s">
        <v>58</v>
      </c>
      <c r="P324" s="44"/>
    </row>
    <row r="325" spans="1:25">
      <c r="A325" s="27">
        <v>2007</v>
      </c>
      <c r="B325" s="49" t="s">
        <v>1201</v>
      </c>
      <c r="C325" s="26" t="s">
        <v>31</v>
      </c>
      <c r="D325" s="50" t="s">
        <v>1202</v>
      </c>
      <c r="E325" s="26" t="s">
        <v>2</v>
      </c>
      <c r="F325" s="51">
        <v>85003</v>
      </c>
      <c r="G325" s="26" t="s">
        <v>148</v>
      </c>
      <c r="H325" s="24">
        <v>387439</v>
      </c>
      <c r="I325" s="57">
        <v>6673779</v>
      </c>
      <c r="J325" s="26">
        <v>1</v>
      </c>
      <c r="K325" s="26">
        <v>28</v>
      </c>
      <c r="L325" s="26">
        <v>0</v>
      </c>
      <c r="M325" s="26">
        <v>0</v>
      </c>
      <c r="N325" s="26">
        <v>28</v>
      </c>
      <c r="O325" s="27" t="s">
        <v>1</v>
      </c>
      <c r="P325" s="44"/>
      <c r="W325" s="17">
        <v>5</v>
      </c>
    </row>
    <row r="326" spans="1:25">
      <c r="A326" s="27">
        <v>2007</v>
      </c>
      <c r="B326" s="49" t="s">
        <v>1203</v>
      </c>
      <c r="C326" s="26" t="s">
        <v>49</v>
      </c>
      <c r="D326" s="50" t="s">
        <v>1204</v>
      </c>
      <c r="E326" s="26" t="s">
        <v>1205</v>
      </c>
      <c r="F326" s="51">
        <v>86303</v>
      </c>
      <c r="G326" s="26" t="s">
        <v>211</v>
      </c>
      <c r="H326" s="24">
        <v>900000</v>
      </c>
      <c r="I326" s="57">
        <v>10090188</v>
      </c>
      <c r="J326" s="26">
        <v>1</v>
      </c>
      <c r="K326" s="26">
        <v>46</v>
      </c>
      <c r="L326" s="26">
        <v>0</v>
      </c>
      <c r="M326" s="26">
        <v>0</v>
      </c>
      <c r="N326" s="26">
        <v>46</v>
      </c>
      <c r="O326" s="27" t="s">
        <v>566</v>
      </c>
      <c r="P326" s="44"/>
    </row>
    <row r="327" spans="1:25">
      <c r="A327" s="27">
        <v>2007</v>
      </c>
      <c r="B327" s="49" t="s">
        <v>1206</v>
      </c>
      <c r="C327" s="26" t="s">
        <v>1207</v>
      </c>
      <c r="D327" s="50" t="s">
        <v>907</v>
      </c>
      <c r="E327" s="26" t="s">
        <v>1208</v>
      </c>
      <c r="F327" s="51">
        <v>85550</v>
      </c>
      <c r="G327" s="26" t="s">
        <v>162</v>
      </c>
      <c r="H327" s="24">
        <v>616717</v>
      </c>
      <c r="I327" s="57">
        <v>7315502</v>
      </c>
      <c r="J327" s="26">
        <v>50</v>
      </c>
      <c r="K327" s="26">
        <v>50</v>
      </c>
      <c r="L327" s="26">
        <v>0</v>
      </c>
      <c r="M327" s="26">
        <v>0</v>
      </c>
      <c r="N327" s="26">
        <v>50</v>
      </c>
      <c r="O327" s="27" t="s">
        <v>1</v>
      </c>
      <c r="P327" s="44"/>
    </row>
    <row r="328" spans="1:25">
      <c r="A328" s="27">
        <v>2007</v>
      </c>
      <c r="B328" s="49" t="s">
        <v>1209</v>
      </c>
      <c r="C328" s="26" t="s">
        <v>329</v>
      </c>
      <c r="D328" s="50" t="s">
        <v>140</v>
      </c>
      <c r="E328" s="26" t="s">
        <v>44</v>
      </c>
      <c r="F328" s="51">
        <v>85936</v>
      </c>
      <c r="G328" s="26" t="s">
        <v>187</v>
      </c>
      <c r="H328" s="24">
        <v>146911</v>
      </c>
      <c r="I328" s="57">
        <v>2672188</v>
      </c>
      <c r="J328" s="26">
        <v>1</v>
      </c>
      <c r="K328" s="26">
        <v>26</v>
      </c>
      <c r="L328" s="26">
        <v>0</v>
      </c>
      <c r="M328" s="26">
        <v>0</v>
      </c>
      <c r="N328" s="26">
        <v>26</v>
      </c>
      <c r="O328" s="27" t="s">
        <v>58</v>
      </c>
      <c r="P328" s="44"/>
    </row>
    <row r="329" spans="1:25">
      <c r="A329" s="27">
        <v>2007</v>
      </c>
      <c r="B329" s="49" t="s">
        <v>1210</v>
      </c>
      <c r="C329" s="26" t="s">
        <v>139</v>
      </c>
      <c r="D329" s="50" t="s">
        <v>140</v>
      </c>
      <c r="E329" s="26" t="s">
        <v>141</v>
      </c>
      <c r="F329" s="51">
        <v>85936</v>
      </c>
      <c r="G329" s="26" t="s">
        <v>143</v>
      </c>
      <c r="H329" s="24">
        <v>211442</v>
      </c>
      <c r="I329" s="57">
        <v>3125902</v>
      </c>
      <c r="J329" s="26">
        <v>12</v>
      </c>
      <c r="K329" s="26">
        <v>24</v>
      </c>
      <c r="L329" s="26">
        <v>0</v>
      </c>
      <c r="M329" s="26">
        <v>0</v>
      </c>
      <c r="N329" s="26">
        <v>24</v>
      </c>
      <c r="O329" s="27" t="s">
        <v>1</v>
      </c>
      <c r="P329" s="44"/>
      <c r="Q329" s="17">
        <v>4</v>
      </c>
    </row>
    <row r="330" spans="1:25">
      <c r="A330" s="27">
        <v>2007</v>
      </c>
      <c r="B330" s="49" t="s">
        <v>1211</v>
      </c>
      <c r="C330" s="26" t="s">
        <v>38</v>
      </c>
      <c r="D330" s="50" t="s">
        <v>1212</v>
      </c>
      <c r="E330" s="26" t="s">
        <v>37</v>
      </c>
      <c r="F330" s="51">
        <v>85374</v>
      </c>
      <c r="G330" s="26" t="s">
        <v>148</v>
      </c>
      <c r="H330" s="24">
        <v>900000</v>
      </c>
      <c r="I330" s="57">
        <v>10636913</v>
      </c>
      <c r="J330" s="26">
        <v>12</v>
      </c>
      <c r="K330" s="26">
        <v>60</v>
      </c>
      <c r="L330" s="26">
        <v>0</v>
      </c>
      <c r="M330" s="26">
        <v>0</v>
      </c>
      <c r="N330" s="26">
        <v>60</v>
      </c>
      <c r="O330" s="27" t="s">
        <v>1</v>
      </c>
      <c r="P330" s="44"/>
      <c r="V330" s="17">
        <v>9</v>
      </c>
    </row>
    <row r="331" spans="1:25">
      <c r="A331" s="27">
        <v>2007</v>
      </c>
      <c r="B331" s="49" t="s">
        <v>1215</v>
      </c>
      <c r="C331" s="26" t="s">
        <v>1216</v>
      </c>
      <c r="D331" s="50" t="s">
        <v>907</v>
      </c>
      <c r="E331" s="26" t="s">
        <v>27</v>
      </c>
      <c r="F331" s="51">
        <v>85941</v>
      </c>
      <c r="G331" s="26" t="s">
        <v>187</v>
      </c>
      <c r="H331" s="24">
        <v>561917</v>
      </c>
      <c r="I331" s="57">
        <v>5741616</v>
      </c>
      <c r="J331" s="26">
        <v>20</v>
      </c>
      <c r="K331" s="26">
        <v>20</v>
      </c>
      <c r="L331" s="26">
        <v>0</v>
      </c>
      <c r="M331" s="26">
        <v>0</v>
      </c>
      <c r="N331" s="26">
        <v>20</v>
      </c>
      <c r="O331" s="27" t="s">
        <v>1</v>
      </c>
      <c r="P331" s="44">
        <v>20</v>
      </c>
    </row>
    <row r="332" spans="1:25">
      <c r="A332" s="27">
        <v>2007</v>
      </c>
      <c r="B332" s="49" t="s">
        <v>1217</v>
      </c>
      <c r="C332" s="26" t="s">
        <v>1218</v>
      </c>
      <c r="D332" s="50" t="s">
        <v>907</v>
      </c>
      <c r="E332" s="26" t="s">
        <v>27</v>
      </c>
      <c r="F332" s="51">
        <v>85941</v>
      </c>
      <c r="G332" s="26" t="s">
        <v>187</v>
      </c>
      <c r="H332" s="24">
        <v>636686</v>
      </c>
      <c r="I332" s="57">
        <v>8081451</v>
      </c>
      <c r="J332" s="26">
        <v>49</v>
      </c>
      <c r="K332" s="26">
        <v>49</v>
      </c>
      <c r="L332" s="26">
        <v>0</v>
      </c>
      <c r="M332" s="26">
        <v>0</v>
      </c>
      <c r="N332" s="26">
        <v>49</v>
      </c>
      <c r="O332" s="27" t="s">
        <v>1</v>
      </c>
      <c r="P332" s="44"/>
    </row>
    <row r="333" spans="1:25">
      <c r="A333" s="27">
        <v>2008</v>
      </c>
      <c r="B333" s="49" t="s">
        <v>1219</v>
      </c>
      <c r="C333" s="26" t="s">
        <v>1220</v>
      </c>
      <c r="D333" s="50" t="s">
        <v>1221</v>
      </c>
      <c r="E333" s="26" t="s">
        <v>17</v>
      </c>
      <c r="F333" s="51">
        <v>86314</v>
      </c>
      <c r="G333" s="26" t="s">
        <v>211</v>
      </c>
      <c r="H333" s="24">
        <v>1000000</v>
      </c>
      <c r="I333" s="57">
        <v>10413915</v>
      </c>
      <c r="J333" s="26">
        <v>4</v>
      </c>
      <c r="K333" s="26">
        <v>54</v>
      </c>
      <c r="L333" s="26">
        <v>0</v>
      </c>
      <c r="M333" s="26">
        <v>0</v>
      </c>
      <c r="N333" s="26">
        <v>54</v>
      </c>
      <c r="O333" s="27" t="s">
        <v>566</v>
      </c>
      <c r="P333" s="44"/>
    </row>
    <row r="334" spans="1:25">
      <c r="A334" s="27">
        <v>2008</v>
      </c>
      <c r="B334" s="49" t="s">
        <v>1222</v>
      </c>
      <c r="C334" s="26" t="s">
        <v>1223</v>
      </c>
      <c r="D334" s="50" t="s">
        <v>1224</v>
      </c>
      <c r="E334" s="26" t="s">
        <v>2</v>
      </c>
      <c r="F334" s="51">
        <v>85040</v>
      </c>
      <c r="G334" s="26" t="s">
        <v>148</v>
      </c>
      <c r="H334" s="24">
        <v>994505</v>
      </c>
      <c r="I334" s="57">
        <v>12783572</v>
      </c>
      <c r="J334" s="26">
        <v>9</v>
      </c>
      <c r="K334" s="26">
        <v>68</v>
      </c>
      <c r="L334" s="26">
        <v>0</v>
      </c>
      <c r="M334" s="26">
        <v>0</v>
      </c>
      <c r="N334" s="26">
        <v>68</v>
      </c>
      <c r="O334" s="27" t="s">
        <v>1</v>
      </c>
      <c r="P334" s="44"/>
      <c r="V334" s="17">
        <v>11</v>
      </c>
    </row>
    <row r="335" spans="1:25">
      <c r="A335" s="27">
        <v>2008</v>
      </c>
      <c r="B335" s="49" t="s">
        <v>1225</v>
      </c>
      <c r="C335" s="26" t="s">
        <v>1226</v>
      </c>
      <c r="D335" s="50" t="s">
        <v>1227</v>
      </c>
      <c r="E335" s="26" t="s">
        <v>11</v>
      </c>
      <c r="F335" s="51">
        <v>85354</v>
      </c>
      <c r="G335" s="26" t="s">
        <v>11</v>
      </c>
      <c r="H335" s="24">
        <v>1000000</v>
      </c>
      <c r="I335" s="57">
        <v>11224895</v>
      </c>
      <c r="J335" s="26">
        <v>12</v>
      </c>
      <c r="K335" s="26">
        <v>60</v>
      </c>
      <c r="L335" s="26">
        <v>0</v>
      </c>
      <c r="M335" s="26">
        <v>0</v>
      </c>
      <c r="N335" s="26">
        <v>60</v>
      </c>
      <c r="O335" s="27" t="s">
        <v>566</v>
      </c>
      <c r="P335" s="44"/>
      <c r="X335" s="17">
        <v>9</v>
      </c>
    </row>
    <row r="336" spans="1:25">
      <c r="A336" s="27">
        <v>2008</v>
      </c>
      <c r="B336" s="49" t="s">
        <v>1229</v>
      </c>
      <c r="C336" s="26" t="s">
        <v>1230</v>
      </c>
      <c r="D336" s="50" t="s">
        <v>1231</v>
      </c>
      <c r="E336" s="26" t="s">
        <v>3</v>
      </c>
      <c r="F336" s="51">
        <v>85705</v>
      </c>
      <c r="G336" s="26" t="s">
        <v>168</v>
      </c>
      <c r="H336" s="24">
        <v>1000000</v>
      </c>
      <c r="I336" s="57">
        <v>9822917</v>
      </c>
      <c r="J336" s="26">
        <v>8</v>
      </c>
      <c r="K336" s="26">
        <v>72</v>
      </c>
      <c r="L336" s="26">
        <v>0</v>
      </c>
      <c r="M336" s="26">
        <v>0</v>
      </c>
      <c r="N336" s="26">
        <v>72</v>
      </c>
      <c r="O336" s="27" t="s">
        <v>976</v>
      </c>
      <c r="P336" s="44"/>
      <c r="W336" s="17">
        <v>72</v>
      </c>
    </row>
    <row r="337" spans="1:25">
      <c r="A337" s="27">
        <v>2008</v>
      </c>
      <c r="B337" s="49" t="s">
        <v>1232</v>
      </c>
      <c r="C337" s="26" t="s">
        <v>686</v>
      </c>
      <c r="D337" s="50" t="s">
        <v>1233</v>
      </c>
      <c r="E337" s="26" t="s">
        <v>11</v>
      </c>
      <c r="F337" s="51">
        <v>85364</v>
      </c>
      <c r="G337" s="26" t="s">
        <v>11</v>
      </c>
      <c r="H337" s="24">
        <v>1000000</v>
      </c>
      <c r="I337" s="57">
        <v>11576678</v>
      </c>
      <c r="J337" s="26">
        <v>10</v>
      </c>
      <c r="K337" s="26">
        <v>80</v>
      </c>
      <c r="L337" s="26">
        <v>0</v>
      </c>
      <c r="M337" s="26">
        <v>0</v>
      </c>
      <c r="N337" s="26">
        <v>80</v>
      </c>
      <c r="O337" s="27" t="s">
        <v>1</v>
      </c>
      <c r="P337" s="44"/>
      <c r="V337" s="17">
        <v>12</v>
      </c>
    </row>
    <row r="338" spans="1:25">
      <c r="A338" s="27">
        <v>2008</v>
      </c>
      <c r="B338" s="49" t="s">
        <v>1234</v>
      </c>
      <c r="C338" s="26" t="s">
        <v>1235</v>
      </c>
      <c r="D338" s="50" t="s">
        <v>1236</v>
      </c>
      <c r="E338" s="26" t="s">
        <v>63</v>
      </c>
      <c r="F338" s="51">
        <v>85501</v>
      </c>
      <c r="G338" s="26" t="s">
        <v>162</v>
      </c>
      <c r="H338" s="24">
        <v>951609</v>
      </c>
      <c r="I338" s="57">
        <v>9148339</v>
      </c>
      <c r="J338" s="26">
        <v>10</v>
      </c>
      <c r="K338" s="26">
        <v>59</v>
      </c>
      <c r="L338" s="26">
        <v>0</v>
      </c>
      <c r="M338" s="26">
        <v>1</v>
      </c>
      <c r="N338" s="26">
        <v>60</v>
      </c>
      <c r="O338" s="27" t="s">
        <v>58</v>
      </c>
      <c r="P338" s="44"/>
    </row>
    <row r="339" spans="1:25">
      <c r="A339" s="27">
        <v>2008</v>
      </c>
      <c r="B339" s="49" t="s">
        <v>1237</v>
      </c>
      <c r="C339" s="26" t="s">
        <v>1238</v>
      </c>
      <c r="D339" s="50" t="s">
        <v>1239</v>
      </c>
      <c r="E339" s="26" t="s">
        <v>60</v>
      </c>
      <c r="F339" s="51">
        <v>86040</v>
      </c>
      <c r="G339" s="26" t="s">
        <v>392</v>
      </c>
      <c r="H339" s="24">
        <v>0</v>
      </c>
      <c r="I339" s="57">
        <v>8153410</v>
      </c>
      <c r="J339" s="26">
        <v>10</v>
      </c>
      <c r="K339" s="26">
        <v>47</v>
      </c>
      <c r="L339" s="26">
        <v>0</v>
      </c>
      <c r="M339" s="26">
        <v>1</v>
      </c>
      <c r="N339" s="26">
        <v>48</v>
      </c>
      <c r="O339" s="27" t="s">
        <v>1</v>
      </c>
      <c r="P339" s="44"/>
      <c r="Y339" s="18" t="s">
        <v>1228</v>
      </c>
    </row>
    <row r="340" spans="1:25">
      <c r="A340" s="27">
        <v>2008</v>
      </c>
      <c r="B340" s="49" t="s">
        <v>1240</v>
      </c>
      <c r="C340" s="26" t="s">
        <v>1241</v>
      </c>
      <c r="D340" s="50" t="s">
        <v>907</v>
      </c>
      <c r="E340" s="26" t="s">
        <v>1208</v>
      </c>
      <c r="F340" s="51"/>
      <c r="G340" s="26" t="s">
        <v>162</v>
      </c>
      <c r="H340" s="24">
        <v>715122</v>
      </c>
      <c r="I340" s="57">
        <v>9034161</v>
      </c>
      <c r="J340" s="26">
        <v>40</v>
      </c>
      <c r="K340" s="26">
        <v>40</v>
      </c>
      <c r="L340" s="26">
        <v>0</v>
      </c>
      <c r="M340" s="26">
        <v>0</v>
      </c>
      <c r="N340" s="26">
        <v>40</v>
      </c>
      <c r="O340" s="27" t="s">
        <v>1</v>
      </c>
      <c r="P340" s="44">
        <v>15</v>
      </c>
    </row>
    <row r="341" spans="1:25">
      <c r="A341" s="27">
        <v>2008</v>
      </c>
      <c r="B341" s="49" t="s">
        <v>1242</v>
      </c>
      <c r="C341" s="26" t="s">
        <v>1243</v>
      </c>
      <c r="D341" s="50" t="s">
        <v>907</v>
      </c>
      <c r="E341" s="26" t="s">
        <v>106</v>
      </c>
      <c r="F341" s="51">
        <v>85344</v>
      </c>
      <c r="G341" s="26" t="s">
        <v>1015</v>
      </c>
      <c r="H341" s="24">
        <v>890340</v>
      </c>
      <c r="I341" s="57">
        <v>8372334</v>
      </c>
      <c r="J341" s="26">
        <v>30</v>
      </c>
      <c r="K341" s="26">
        <v>50</v>
      </c>
      <c r="L341" s="26">
        <v>0</v>
      </c>
      <c r="M341" s="26">
        <v>0</v>
      </c>
      <c r="N341" s="26">
        <v>50</v>
      </c>
      <c r="O341" s="27" t="s">
        <v>1</v>
      </c>
      <c r="P341" s="44"/>
    </row>
    <row r="342" spans="1:25">
      <c r="A342" s="27">
        <v>2008</v>
      </c>
      <c r="B342" s="49" t="s">
        <v>1244</v>
      </c>
      <c r="C342" s="26" t="s">
        <v>45</v>
      </c>
      <c r="D342" s="50" t="s">
        <v>1245</v>
      </c>
      <c r="E342" s="26" t="s">
        <v>44</v>
      </c>
      <c r="F342" s="51">
        <v>85901</v>
      </c>
      <c r="G342" s="26" t="s">
        <v>187</v>
      </c>
      <c r="H342" s="24">
        <v>0</v>
      </c>
      <c r="I342" s="57">
        <v>6415273</v>
      </c>
      <c r="J342" s="26">
        <v>6</v>
      </c>
      <c r="K342" s="26">
        <v>32</v>
      </c>
      <c r="L342" s="26">
        <v>0</v>
      </c>
      <c r="M342" s="26">
        <v>0</v>
      </c>
      <c r="N342" s="26">
        <v>32</v>
      </c>
      <c r="O342" s="27" t="s">
        <v>566</v>
      </c>
      <c r="P342" s="44"/>
      <c r="X342" s="17">
        <v>5</v>
      </c>
      <c r="Y342" s="18" t="s">
        <v>1228</v>
      </c>
    </row>
    <row r="343" spans="1:25">
      <c r="A343" s="27">
        <v>2008</v>
      </c>
      <c r="B343" s="49" t="s">
        <v>1246</v>
      </c>
      <c r="C343" s="26" t="s">
        <v>1247</v>
      </c>
      <c r="D343" s="50" t="s">
        <v>1248</v>
      </c>
      <c r="E343" s="26" t="s">
        <v>41</v>
      </c>
      <c r="F343" s="51">
        <v>86429</v>
      </c>
      <c r="G343" s="26" t="s">
        <v>137</v>
      </c>
      <c r="H343" s="24">
        <v>0</v>
      </c>
      <c r="I343" s="57">
        <v>7957815</v>
      </c>
      <c r="J343" s="26">
        <v>20</v>
      </c>
      <c r="K343" s="26">
        <v>37</v>
      </c>
      <c r="L343" s="26">
        <v>0</v>
      </c>
      <c r="M343" s="26">
        <v>1</v>
      </c>
      <c r="N343" s="26">
        <v>38</v>
      </c>
      <c r="O343" s="27" t="s">
        <v>1</v>
      </c>
      <c r="P343" s="44"/>
      <c r="Y343" s="18" t="s">
        <v>1228</v>
      </c>
    </row>
    <row r="344" spans="1:25">
      <c r="A344" s="27">
        <v>2008</v>
      </c>
      <c r="B344" s="49" t="s">
        <v>1249</v>
      </c>
      <c r="C344" s="26" t="s">
        <v>1250</v>
      </c>
      <c r="D344" s="50" t="s">
        <v>1251</v>
      </c>
      <c r="E344" s="26" t="s">
        <v>66</v>
      </c>
      <c r="F344" s="51">
        <v>85635</v>
      </c>
      <c r="G344" s="26" t="s">
        <v>127</v>
      </c>
      <c r="H344" s="24">
        <v>996129</v>
      </c>
      <c r="I344" s="57">
        <v>10012874</v>
      </c>
      <c r="J344" s="26">
        <v>8</v>
      </c>
      <c r="K344" s="26">
        <v>48</v>
      </c>
      <c r="L344" s="26">
        <v>0</v>
      </c>
      <c r="M344" s="26">
        <v>0</v>
      </c>
      <c r="N344" s="26">
        <v>48</v>
      </c>
      <c r="O344" s="27" t="s">
        <v>1</v>
      </c>
      <c r="P344" s="44"/>
      <c r="Q344" s="17">
        <v>1</v>
      </c>
      <c r="R344" s="17">
        <v>4</v>
      </c>
      <c r="S344" s="17">
        <v>1</v>
      </c>
      <c r="W344" s="17">
        <v>2</v>
      </c>
    </row>
    <row r="345" spans="1:25">
      <c r="A345" s="27">
        <v>2008</v>
      </c>
      <c r="B345" s="49" t="s">
        <v>1252</v>
      </c>
      <c r="C345" s="26" t="s">
        <v>1253</v>
      </c>
      <c r="D345" s="50" t="s">
        <v>1254</v>
      </c>
      <c r="E345" s="26" t="s">
        <v>3</v>
      </c>
      <c r="F345" s="51">
        <v>85701</v>
      </c>
      <c r="G345" s="26" t="s">
        <v>168</v>
      </c>
      <c r="H345" s="24">
        <v>0</v>
      </c>
      <c r="I345" s="57">
        <v>18140000</v>
      </c>
      <c r="J345" s="26">
        <v>1</v>
      </c>
      <c r="K345" s="26">
        <v>68</v>
      </c>
      <c r="L345" s="26">
        <v>0</v>
      </c>
      <c r="M345" s="26">
        <v>0</v>
      </c>
      <c r="N345" s="26">
        <v>68</v>
      </c>
      <c r="O345" s="27" t="s">
        <v>566</v>
      </c>
      <c r="P345" s="44"/>
      <c r="Y345" s="18" t="s">
        <v>1228</v>
      </c>
    </row>
    <row r="346" spans="1:25">
      <c r="A346" s="27">
        <v>2008</v>
      </c>
      <c r="B346" s="49" t="s">
        <v>1255</v>
      </c>
      <c r="C346" s="26" t="s">
        <v>1256</v>
      </c>
      <c r="D346" s="50" t="s">
        <v>1257</v>
      </c>
      <c r="E346" s="26" t="s">
        <v>2</v>
      </c>
      <c r="F346" s="51"/>
      <c r="G346" s="26" t="s">
        <v>148</v>
      </c>
      <c r="H346" s="24">
        <v>0</v>
      </c>
      <c r="I346" s="57">
        <v>7327393</v>
      </c>
      <c r="J346" s="26">
        <v>4</v>
      </c>
      <c r="K346" s="26">
        <v>47</v>
      </c>
      <c r="L346" s="26">
        <v>0</v>
      </c>
      <c r="M346" s="26">
        <v>1</v>
      </c>
      <c r="N346" s="26">
        <v>48</v>
      </c>
      <c r="O346" s="27" t="s">
        <v>1</v>
      </c>
      <c r="P346" s="44"/>
      <c r="Q346" s="17">
        <v>8</v>
      </c>
      <c r="Y346" s="18" t="s">
        <v>1228</v>
      </c>
    </row>
    <row r="347" spans="1:25">
      <c r="A347" s="27">
        <v>2008</v>
      </c>
      <c r="B347" s="49" t="s">
        <v>1258</v>
      </c>
      <c r="C347" s="26" t="s">
        <v>1259</v>
      </c>
      <c r="D347" s="50" t="s">
        <v>1260</v>
      </c>
      <c r="E347" s="26" t="s">
        <v>2</v>
      </c>
      <c r="F347" s="51">
        <v>85008</v>
      </c>
      <c r="G347" s="26" t="s">
        <v>148</v>
      </c>
      <c r="H347" s="24">
        <v>1000000</v>
      </c>
      <c r="I347" s="38">
        <v>13039837</v>
      </c>
      <c r="J347" s="26">
        <v>4</v>
      </c>
      <c r="K347" s="26">
        <v>80</v>
      </c>
      <c r="L347" s="26">
        <v>0</v>
      </c>
      <c r="M347" s="26">
        <v>0</v>
      </c>
      <c r="N347" s="26">
        <v>80</v>
      </c>
      <c r="O347" s="27" t="s">
        <v>36</v>
      </c>
      <c r="P347" s="44"/>
      <c r="Q347" s="17">
        <v>12</v>
      </c>
    </row>
    <row r="348" spans="1:25">
      <c r="A348" s="27" t="s">
        <v>1261</v>
      </c>
      <c r="B348" s="49" t="s">
        <v>1262</v>
      </c>
      <c r="C348" s="26" t="s">
        <v>1263</v>
      </c>
      <c r="D348" s="50" t="s">
        <v>1187</v>
      </c>
      <c r="E348" s="26" t="s">
        <v>51</v>
      </c>
      <c r="F348" s="51">
        <v>85283</v>
      </c>
      <c r="G348" s="26" t="s">
        <v>148</v>
      </c>
      <c r="H348" s="24">
        <v>933191</v>
      </c>
      <c r="I348" s="38">
        <v>9886635</v>
      </c>
      <c r="J348" s="26">
        <v>1</v>
      </c>
      <c r="K348" s="26">
        <v>65</v>
      </c>
      <c r="L348" s="26">
        <v>0</v>
      </c>
      <c r="M348" s="26">
        <v>1</v>
      </c>
      <c r="N348" s="26">
        <v>65</v>
      </c>
      <c r="O348" s="27" t="s">
        <v>566</v>
      </c>
      <c r="P348" s="44"/>
      <c r="X348" s="17">
        <v>10</v>
      </c>
    </row>
    <row r="349" spans="1:25">
      <c r="A349" s="27" t="s">
        <v>1261</v>
      </c>
      <c r="B349" s="49" t="s">
        <v>1264</v>
      </c>
      <c r="C349" s="26" t="s">
        <v>1265</v>
      </c>
      <c r="D349" s="50" t="s">
        <v>967</v>
      </c>
      <c r="E349" s="26" t="s">
        <v>3</v>
      </c>
      <c r="F349" s="51">
        <v>85705</v>
      </c>
      <c r="G349" s="26" t="s">
        <v>168</v>
      </c>
      <c r="H349" s="24">
        <v>1079664</v>
      </c>
      <c r="I349" s="38">
        <v>14650000</v>
      </c>
      <c r="J349" s="26">
        <v>11</v>
      </c>
      <c r="K349" s="26">
        <v>60</v>
      </c>
      <c r="L349" s="26">
        <v>0</v>
      </c>
      <c r="M349" s="26">
        <v>0</v>
      </c>
      <c r="N349" s="26">
        <v>60</v>
      </c>
      <c r="O349" s="27" t="s">
        <v>58</v>
      </c>
      <c r="P349" s="44"/>
      <c r="X349" s="17">
        <v>9</v>
      </c>
    </row>
    <row r="350" spans="1:25">
      <c r="A350" s="27" t="s">
        <v>1261</v>
      </c>
      <c r="B350" s="49" t="s">
        <v>1266</v>
      </c>
      <c r="C350" s="26" t="s">
        <v>1267</v>
      </c>
      <c r="D350" s="50" t="s">
        <v>1268</v>
      </c>
      <c r="E350" s="26" t="s">
        <v>28</v>
      </c>
      <c r="F350" s="51">
        <v>85301</v>
      </c>
      <c r="G350" s="26" t="s">
        <v>148</v>
      </c>
      <c r="H350" s="24">
        <v>775662</v>
      </c>
      <c r="I350" s="38">
        <v>8334471</v>
      </c>
      <c r="J350" s="26">
        <v>1</v>
      </c>
      <c r="K350" s="26">
        <v>28</v>
      </c>
      <c r="L350" s="26">
        <v>0</v>
      </c>
      <c r="M350" s="26">
        <v>0</v>
      </c>
      <c r="N350" s="26">
        <v>28</v>
      </c>
      <c r="O350" s="27" t="s">
        <v>1</v>
      </c>
      <c r="P350" s="44"/>
      <c r="X350" s="17">
        <v>5</v>
      </c>
    </row>
    <row r="351" spans="1:25">
      <c r="A351" s="27" t="s">
        <v>1261</v>
      </c>
      <c r="B351" s="49" t="s">
        <v>1269</v>
      </c>
      <c r="C351" s="26" t="s">
        <v>1270</v>
      </c>
      <c r="D351" s="50" t="s">
        <v>1271</v>
      </c>
      <c r="E351" s="26" t="s">
        <v>18</v>
      </c>
      <c r="F351" s="51">
        <v>85603</v>
      </c>
      <c r="G351" s="26" t="s">
        <v>211</v>
      </c>
      <c r="H351" s="24">
        <v>1169185</v>
      </c>
      <c r="I351" s="38">
        <v>11651160</v>
      </c>
      <c r="J351" s="26">
        <v>4</v>
      </c>
      <c r="K351" s="26">
        <v>52</v>
      </c>
      <c r="L351" s="26">
        <v>0</v>
      </c>
      <c r="M351" s="26">
        <v>0</v>
      </c>
      <c r="N351" s="26">
        <v>52</v>
      </c>
      <c r="O351" s="27" t="s">
        <v>1</v>
      </c>
      <c r="P351" s="44"/>
    </row>
    <row r="352" spans="1:25">
      <c r="A352" s="61" t="s">
        <v>1261</v>
      </c>
      <c r="B352" s="49" t="s">
        <v>1272</v>
      </c>
      <c r="C352" s="26" t="s">
        <v>1273</v>
      </c>
      <c r="D352" s="50" t="s">
        <v>1274</v>
      </c>
      <c r="E352" s="26" t="s">
        <v>4</v>
      </c>
      <c r="F352" s="51">
        <v>86001</v>
      </c>
      <c r="G352" s="26" t="s">
        <v>392</v>
      </c>
      <c r="H352" s="24">
        <v>1190443</v>
      </c>
      <c r="I352" s="38">
        <v>11788814</v>
      </c>
      <c r="J352" s="26">
        <v>5</v>
      </c>
      <c r="K352" s="26">
        <v>56</v>
      </c>
      <c r="L352" s="26">
        <v>0</v>
      </c>
      <c r="M352" s="26">
        <v>1</v>
      </c>
      <c r="N352" s="26">
        <v>56</v>
      </c>
      <c r="O352" s="27" t="s">
        <v>1</v>
      </c>
      <c r="P352" s="44"/>
    </row>
    <row r="353" spans="1:26">
      <c r="A353" s="63">
        <v>2009</v>
      </c>
      <c r="B353" s="64" t="s">
        <v>1213</v>
      </c>
      <c r="C353" s="65" t="s">
        <v>53</v>
      </c>
      <c r="D353" s="66" t="s">
        <v>1214</v>
      </c>
      <c r="E353" s="65" t="s">
        <v>23</v>
      </c>
      <c r="F353" s="67">
        <v>85283</v>
      </c>
      <c r="G353" s="65" t="s">
        <v>148</v>
      </c>
      <c r="H353" s="68">
        <v>1440710</v>
      </c>
      <c r="I353" s="69">
        <v>16395883</v>
      </c>
      <c r="J353" s="65">
        <v>1</v>
      </c>
      <c r="K353" s="65">
        <v>75</v>
      </c>
      <c r="L353" s="65">
        <v>0</v>
      </c>
      <c r="M353" s="65">
        <v>0</v>
      </c>
      <c r="N353" s="65">
        <v>75</v>
      </c>
      <c r="O353" s="63" t="s">
        <v>1276</v>
      </c>
      <c r="P353" s="44"/>
      <c r="X353" s="17">
        <v>175</v>
      </c>
      <c r="Y353" s="70"/>
      <c r="Z353" s="71"/>
    </row>
    <row r="354" spans="1:26">
      <c r="A354" s="63">
        <v>2009</v>
      </c>
      <c r="B354" s="64" t="s">
        <v>1277</v>
      </c>
      <c r="C354" s="65" t="s">
        <v>1278</v>
      </c>
      <c r="D354" s="66" t="s">
        <v>1279</v>
      </c>
      <c r="E354" s="65" t="s">
        <v>2</v>
      </c>
      <c r="F354" s="67"/>
      <c r="G354" s="65" t="s">
        <v>148</v>
      </c>
      <c r="H354" s="69">
        <v>1000000</v>
      </c>
      <c r="I354" s="68">
        <v>9618138</v>
      </c>
      <c r="J354" s="65">
        <v>1</v>
      </c>
      <c r="K354" s="65">
        <v>75</v>
      </c>
      <c r="L354" s="65">
        <v>0</v>
      </c>
      <c r="M354" s="65">
        <v>0</v>
      </c>
      <c r="N354" s="65">
        <v>75</v>
      </c>
      <c r="O354" s="63" t="s">
        <v>13</v>
      </c>
      <c r="P354" s="44"/>
      <c r="Q354" s="17">
        <v>75</v>
      </c>
      <c r="Y354" s="72"/>
      <c r="Z354" s="73"/>
    </row>
    <row r="355" spans="1:26">
      <c r="A355" s="63">
        <v>2009</v>
      </c>
      <c r="B355" s="64" t="s">
        <v>1280</v>
      </c>
      <c r="C355" s="65" t="s">
        <v>1281</v>
      </c>
      <c r="D355" s="66" t="s">
        <v>130</v>
      </c>
      <c r="E355" s="65" t="s">
        <v>34</v>
      </c>
      <c r="F355" s="67">
        <v>85607</v>
      </c>
      <c r="G355" s="65" t="s">
        <v>127</v>
      </c>
      <c r="H355" s="68">
        <v>945205</v>
      </c>
      <c r="I355" s="69">
        <v>14562063</v>
      </c>
      <c r="J355" s="65">
        <v>52</v>
      </c>
      <c r="K355" s="65">
        <v>145</v>
      </c>
      <c r="L355" s="65">
        <v>0</v>
      </c>
      <c r="M355" s="65">
        <v>1</v>
      </c>
      <c r="N355" s="65">
        <v>144</v>
      </c>
      <c r="O355" s="63" t="s">
        <v>1</v>
      </c>
      <c r="P355" s="44"/>
      <c r="Y355" s="72"/>
      <c r="Z355" s="73"/>
    </row>
    <row r="356" spans="1:26">
      <c r="A356" s="63">
        <v>2009</v>
      </c>
      <c r="B356" s="64" t="s">
        <v>1282</v>
      </c>
      <c r="C356" s="65" t="s">
        <v>1283</v>
      </c>
      <c r="D356" s="66" t="s">
        <v>907</v>
      </c>
      <c r="E356" s="65" t="s">
        <v>27</v>
      </c>
      <c r="F356" s="67">
        <v>85941</v>
      </c>
      <c r="G356" s="65" t="s">
        <v>187</v>
      </c>
      <c r="H356" s="68">
        <v>836600</v>
      </c>
      <c r="I356" s="69">
        <v>8293700</v>
      </c>
      <c r="J356" s="65">
        <v>40</v>
      </c>
      <c r="K356" s="65">
        <v>40</v>
      </c>
      <c r="L356" s="65">
        <v>0</v>
      </c>
      <c r="M356" s="65">
        <v>0</v>
      </c>
      <c r="N356" s="65">
        <v>40</v>
      </c>
      <c r="O356" s="63" t="s">
        <v>1</v>
      </c>
      <c r="P356" s="44">
        <v>20</v>
      </c>
      <c r="Y356" s="72"/>
      <c r="Z356" s="73"/>
    </row>
    <row r="357" spans="1:26">
      <c r="A357" s="63">
        <v>2009</v>
      </c>
      <c r="B357" s="64" t="s">
        <v>1284</v>
      </c>
      <c r="C357" s="65" t="s">
        <v>1285</v>
      </c>
      <c r="D357" s="66" t="s">
        <v>1286</v>
      </c>
      <c r="E357" s="65" t="s">
        <v>2</v>
      </c>
      <c r="F357" s="67">
        <v>85012</v>
      </c>
      <c r="G357" s="65" t="s">
        <v>148</v>
      </c>
      <c r="H357" s="68">
        <v>1314239</v>
      </c>
      <c r="I357" s="69">
        <v>15732564</v>
      </c>
      <c r="J357" s="65">
        <v>1</v>
      </c>
      <c r="K357" s="65">
        <v>65</v>
      </c>
      <c r="L357" s="65">
        <v>6</v>
      </c>
      <c r="M357" s="65">
        <v>0</v>
      </c>
      <c r="N357" s="65">
        <v>59</v>
      </c>
      <c r="O357" s="63" t="s">
        <v>1287</v>
      </c>
      <c r="P357" s="44"/>
      <c r="W357" s="17">
        <v>4</v>
      </c>
      <c r="Y357" s="72"/>
      <c r="Z357" s="73"/>
    </row>
    <row r="358" spans="1:26">
      <c r="A358" s="63">
        <v>2009</v>
      </c>
      <c r="B358" s="64" t="s">
        <v>1288</v>
      </c>
      <c r="C358" s="65" t="s">
        <v>1289</v>
      </c>
      <c r="D358" s="66" t="s">
        <v>1290</v>
      </c>
      <c r="E358" s="65" t="s">
        <v>29</v>
      </c>
      <c r="F358" s="67">
        <v>85929</v>
      </c>
      <c r="G358" s="65" t="s">
        <v>187</v>
      </c>
      <c r="H358" s="68">
        <v>0</v>
      </c>
      <c r="I358" s="69">
        <v>0</v>
      </c>
      <c r="J358" s="65">
        <v>6</v>
      </c>
      <c r="K358" s="65">
        <v>36</v>
      </c>
      <c r="L358" s="65">
        <v>0</v>
      </c>
      <c r="M358" s="65">
        <v>0</v>
      </c>
      <c r="N358" s="65">
        <v>36</v>
      </c>
      <c r="O358" s="63" t="s">
        <v>1</v>
      </c>
      <c r="P358" s="44"/>
      <c r="Y358" s="72" t="s">
        <v>1228</v>
      </c>
      <c r="Z358" s="73"/>
    </row>
    <row r="359" spans="1:26">
      <c r="A359" s="63">
        <v>2009</v>
      </c>
      <c r="B359" s="64" t="s">
        <v>1291</v>
      </c>
      <c r="C359" s="65" t="s">
        <v>1292</v>
      </c>
      <c r="D359" s="66" t="s">
        <v>1293</v>
      </c>
      <c r="E359" s="65" t="s">
        <v>2</v>
      </c>
      <c r="F359" s="67">
        <v>85007</v>
      </c>
      <c r="G359" s="65" t="s">
        <v>148</v>
      </c>
      <c r="H359" s="68">
        <v>920038</v>
      </c>
      <c r="I359" s="69">
        <v>16268519</v>
      </c>
      <c r="J359" s="65">
        <v>14</v>
      </c>
      <c r="K359" s="65">
        <v>83</v>
      </c>
      <c r="L359" s="65">
        <v>16</v>
      </c>
      <c r="M359" s="65">
        <v>0</v>
      </c>
      <c r="N359" s="65">
        <v>67</v>
      </c>
      <c r="O359" s="63" t="s">
        <v>1</v>
      </c>
      <c r="P359" s="44"/>
      <c r="Y359" s="72"/>
      <c r="Z359" s="73"/>
    </row>
    <row r="360" spans="1:26">
      <c r="A360" s="63">
        <v>2009</v>
      </c>
      <c r="B360" s="64" t="s">
        <v>1294</v>
      </c>
      <c r="C360" s="65" t="s">
        <v>30</v>
      </c>
      <c r="D360" s="66" t="s">
        <v>1295</v>
      </c>
      <c r="E360" s="65" t="s">
        <v>18</v>
      </c>
      <c r="F360" s="67">
        <v>86303</v>
      </c>
      <c r="G360" s="65" t="s">
        <v>211</v>
      </c>
      <c r="H360" s="68">
        <v>1024849</v>
      </c>
      <c r="I360" s="69">
        <v>9910198</v>
      </c>
      <c r="J360" s="65">
        <v>3</v>
      </c>
      <c r="K360" s="65">
        <v>46</v>
      </c>
      <c r="L360" s="65">
        <v>0</v>
      </c>
      <c r="M360" s="65">
        <v>0</v>
      </c>
      <c r="N360" s="65">
        <v>46</v>
      </c>
      <c r="O360" s="63" t="s">
        <v>566</v>
      </c>
      <c r="P360" s="44"/>
      <c r="Q360" s="17">
        <v>3</v>
      </c>
      <c r="Y360" s="72"/>
      <c r="Z360" s="73"/>
    </row>
    <row r="361" spans="1:26">
      <c r="A361" s="63">
        <v>2010</v>
      </c>
      <c r="B361" s="64" t="s">
        <v>1296</v>
      </c>
      <c r="C361" s="65" t="s">
        <v>21</v>
      </c>
      <c r="D361" s="66" t="s">
        <v>1297</v>
      </c>
      <c r="E361" s="65" t="s">
        <v>2</v>
      </c>
      <c r="F361" s="67">
        <v>85014</v>
      </c>
      <c r="G361" s="65" t="s">
        <v>148</v>
      </c>
      <c r="H361" s="68">
        <v>1052158</v>
      </c>
      <c r="I361" s="69">
        <v>11238383</v>
      </c>
      <c r="J361" s="65">
        <v>3</v>
      </c>
      <c r="K361" s="65">
        <v>60</v>
      </c>
      <c r="L361" s="65">
        <v>0</v>
      </c>
      <c r="M361" s="65">
        <v>0</v>
      </c>
      <c r="N361" s="65">
        <v>60</v>
      </c>
      <c r="O361" s="63" t="s">
        <v>1</v>
      </c>
      <c r="P361" s="44"/>
      <c r="Y361" s="72"/>
      <c r="Z361" s="73"/>
    </row>
    <row r="362" spans="1:26">
      <c r="A362" s="63">
        <v>2010</v>
      </c>
      <c r="B362" s="64" t="s">
        <v>1298</v>
      </c>
      <c r="C362" s="65" t="s">
        <v>1299</v>
      </c>
      <c r="D362" s="66" t="s">
        <v>1300</v>
      </c>
      <c r="E362" s="65" t="s">
        <v>20</v>
      </c>
      <c r="F362" s="67">
        <v>85541</v>
      </c>
      <c r="G362" s="65" t="s">
        <v>162</v>
      </c>
      <c r="H362" s="68">
        <v>728302</v>
      </c>
      <c r="I362" s="69">
        <v>8328109</v>
      </c>
      <c r="J362" s="65">
        <v>10</v>
      </c>
      <c r="K362" s="65">
        <v>49</v>
      </c>
      <c r="L362" s="65">
        <v>0</v>
      </c>
      <c r="M362" s="65">
        <v>0</v>
      </c>
      <c r="N362" s="65">
        <v>49</v>
      </c>
      <c r="O362" s="63" t="s">
        <v>566</v>
      </c>
      <c r="P362" s="44"/>
      <c r="X362" s="17">
        <v>3</v>
      </c>
      <c r="Y362" s="72"/>
      <c r="Z362" s="73"/>
    </row>
    <row r="363" spans="1:26">
      <c r="A363" s="63">
        <v>2010</v>
      </c>
      <c r="B363" s="64" t="s">
        <v>1301</v>
      </c>
      <c r="C363" s="65" t="s">
        <v>25</v>
      </c>
      <c r="D363" s="66" t="s">
        <v>1302</v>
      </c>
      <c r="E363" s="65" t="s">
        <v>17</v>
      </c>
      <c r="F363" s="67">
        <v>86314</v>
      </c>
      <c r="G363" s="65" t="s">
        <v>211</v>
      </c>
      <c r="H363" s="68">
        <v>982632</v>
      </c>
      <c r="I363" s="69">
        <v>9670260</v>
      </c>
      <c r="J363" s="65">
        <v>3</v>
      </c>
      <c r="K363" s="65">
        <v>50</v>
      </c>
      <c r="L363" s="65">
        <v>0</v>
      </c>
      <c r="M363" s="65">
        <v>0</v>
      </c>
      <c r="N363" s="65">
        <v>50</v>
      </c>
      <c r="O363" s="63" t="s">
        <v>566</v>
      </c>
      <c r="P363" s="44"/>
      <c r="Q363" s="17">
        <v>3</v>
      </c>
      <c r="Y363" s="72"/>
      <c r="Z363" s="73"/>
    </row>
    <row r="364" spans="1:26">
      <c r="A364" s="63">
        <v>2010</v>
      </c>
      <c r="B364" s="64" t="s">
        <v>1303</v>
      </c>
      <c r="C364" s="65" t="s">
        <v>1304</v>
      </c>
      <c r="D364" s="66" t="s">
        <v>1251</v>
      </c>
      <c r="E364" s="65" t="s">
        <v>15</v>
      </c>
      <c r="F364" s="67">
        <v>86322</v>
      </c>
      <c r="G364" s="65" t="s">
        <v>211</v>
      </c>
      <c r="H364" s="68">
        <v>717908</v>
      </c>
      <c r="I364" s="69">
        <v>6300014</v>
      </c>
      <c r="J364" s="65">
        <v>36</v>
      </c>
      <c r="K364" s="65">
        <v>35</v>
      </c>
      <c r="L364" s="65">
        <v>0</v>
      </c>
      <c r="M364" s="65">
        <v>1</v>
      </c>
      <c r="N364" s="65">
        <v>36</v>
      </c>
      <c r="O364" s="63" t="s">
        <v>1</v>
      </c>
      <c r="P364" s="44">
        <v>35</v>
      </c>
      <c r="X364" s="17">
        <v>2</v>
      </c>
      <c r="Y364" s="72"/>
      <c r="Z364" s="73"/>
    </row>
    <row r="365" spans="1:26">
      <c r="A365" s="63">
        <v>2010</v>
      </c>
      <c r="B365" s="64" t="s">
        <v>1305</v>
      </c>
      <c r="C365" s="65" t="s">
        <v>1306</v>
      </c>
      <c r="D365" s="66" t="s">
        <v>1251</v>
      </c>
      <c r="E365" s="65" t="s">
        <v>3</v>
      </c>
      <c r="F365" s="67">
        <v>85757</v>
      </c>
      <c r="G365" s="65" t="s">
        <v>168</v>
      </c>
      <c r="H365" s="68">
        <v>633172</v>
      </c>
      <c r="I365" s="69">
        <v>7000017</v>
      </c>
      <c r="J365" s="65">
        <v>40</v>
      </c>
      <c r="K365" s="65">
        <v>40</v>
      </c>
      <c r="L365" s="65">
        <v>0</v>
      </c>
      <c r="M365" s="65">
        <v>0</v>
      </c>
      <c r="N365" s="65">
        <v>40</v>
      </c>
      <c r="O365" s="63" t="s">
        <v>1</v>
      </c>
      <c r="P365" s="44"/>
      <c r="Y365" s="72"/>
      <c r="Z365" s="73"/>
    </row>
    <row r="366" spans="1:26">
      <c r="A366" s="63">
        <v>2010</v>
      </c>
      <c r="B366" s="64" t="s">
        <v>1307</v>
      </c>
      <c r="C366" s="65" t="s">
        <v>1308</v>
      </c>
      <c r="D366" s="66" t="s">
        <v>1309</v>
      </c>
      <c r="E366" s="65" t="s">
        <v>2</v>
      </c>
      <c r="F366" s="67">
        <v>85040</v>
      </c>
      <c r="G366" s="65" t="s">
        <v>148</v>
      </c>
      <c r="H366" s="68">
        <v>1070423</v>
      </c>
      <c r="I366" s="69">
        <v>11283950</v>
      </c>
      <c r="J366" s="65">
        <v>2</v>
      </c>
      <c r="K366" s="65">
        <v>56</v>
      </c>
      <c r="L366" s="65">
        <v>0</v>
      </c>
      <c r="M366" s="65">
        <v>1</v>
      </c>
      <c r="N366" s="65">
        <v>56</v>
      </c>
      <c r="O366" s="63" t="s">
        <v>58</v>
      </c>
      <c r="P366" s="44"/>
      <c r="X366" s="17">
        <v>3</v>
      </c>
      <c r="Y366" s="72"/>
      <c r="Z366" s="73"/>
    </row>
    <row r="367" spans="1:26">
      <c r="A367" s="63">
        <v>2010</v>
      </c>
      <c r="B367" s="64" t="s">
        <v>1310</v>
      </c>
      <c r="C367" s="65" t="s">
        <v>24</v>
      </c>
      <c r="D367" s="66" t="s">
        <v>1311</v>
      </c>
      <c r="E367" s="65" t="s">
        <v>2</v>
      </c>
      <c r="F367" s="67">
        <v>85008</v>
      </c>
      <c r="G367" s="65" t="s">
        <v>148</v>
      </c>
      <c r="H367" s="68">
        <v>960885</v>
      </c>
      <c r="I367" s="69">
        <v>9656132</v>
      </c>
      <c r="J367" s="65">
        <v>3</v>
      </c>
      <c r="K367" s="65">
        <v>60</v>
      </c>
      <c r="L367" s="65">
        <v>0</v>
      </c>
      <c r="M367" s="65">
        <v>0</v>
      </c>
      <c r="N367" s="65">
        <v>60</v>
      </c>
      <c r="O367" s="63" t="s">
        <v>1</v>
      </c>
      <c r="P367" s="44"/>
      <c r="Y367" s="72"/>
      <c r="Z367" s="73"/>
    </row>
    <row r="368" spans="1:26">
      <c r="A368" s="63">
        <v>2010</v>
      </c>
      <c r="B368" s="64" t="s">
        <v>1312</v>
      </c>
      <c r="C368" s="65" t="s">
        <v>19</v>
      </c>
      <c r="D368" s="66" t="s">
        <v>1313</v>
      </c>
      <c r="E368" s="65" t="s">
        <v>2</v>
      </c>
      <c r="F368" s="67">
        <v>85003</v>
      </c>
      <c r="G368" s="65" t="s">
        <v>148</v>
      </c>
      <c r="H368" s="68">
        <v>1259260</v>
      </c>
      <c r="I368" s="69">
        <v>14248497</v>
      </c>
      <c r="J368" s="65">
        <v>1</v>
      </c>
      <c r="K368" s="65">
        <v>60</v>
      </c>
      <c r="L368" s="65">
        <v>0</v>
      </c>
      <c r="M368" s="65">
        <v>0</v>
      </c>
      <c r="N368" s="65">
        <v>60</v>
      </c>
      <c r="O368" s="63" t="s">
        <v>58</v>
      </c>
      <c r="P368" s="44"/>
      <c r="X368" s="17">
        <v>3</v>
      </c>
      <c r="Y368" s="72"/>
      <c r="Z368" s="73"/>
    </row>
    <row r="369" spans="1:24">
      <c r="A369" s="63">
        <v>2010</v>
      </c>
      <c r="B369" s="64" t="s">
        <v>1314</v>
      </c>
      <c r="C369" s="65" t="s">
        <v>1943</v>
      </c>
      <c r="D369" s="66" t="s">
        <v>1315</v>
      </c>
      <c r="E369" s="65" t="s">
        <v>3</v>
      </c>
      <c r="F369" s="67">
        <v>85745</v>
      </c>
      <c r="G369" s="65" t="s">
        <v>168</v>
      </c>
      <c r="H369" s="68">
        <v>2688533</v>
      </c>
      <c r="I369" s="69">
        <v>26107221</v>
      </c>
      <c r="J369" s="65">
        <v>1</v>
      </c>
      <c r="K369" s="65">
        <v>142</v>
      </c>
      <c r="L369" s="65">
        <v>0</v>
      </c>
      <c r="M369" s="65">
        <v>1</v>
      </c>
      <c r="N369" s="65">
        <v>142</v>
      </c>
      <c r="O369" s="63" t="s">
        <v>566</v>
      </c>
      <c r="P369" s="44"/>
    </row>
    <row r="370" spans="1:24">
      <c r="A370" s="63">
        <v>2010</v>
      </c>
      <c r="B370" s="64" t="s">
        <v>1316</v>
      </c>
      <c r="C370" s="65" t="s">
        <v>1944</v>
      </c>
      <c r="D370" s="66" t="s">
        <v>1251</v>
      </c>
      <c r="E370" s="65" t="s">
        <v>2</v>
      </c>
      <c r="F370" s="67">
        <v>85006</v>
      </c>
      <c r="G370" s="65" t="s">
        <v>148</v>
      </c>
      <c r="H370" s="68">
        <v>1040667</v>
      </c>
      <c r="I370" s="69">
        <v>11563591</v>
      </c>
      <c r="J370" s="65">
        <v>1</v>
      </c>
      <c r="K370" s="65">
        <v>60</v>
      </c>
      <c r="L370" s="65">
        <v>0</v>
      </c>
      <c r="M370" s="65">
        <v>0</v>
      </c>
      <c r="N370" s="65">
        <v>60</v>
      </c>
      <c r="O370" s="63" t="s">
        <v>58</v>
      </c>
      <c r="P370" s="44"/>
    </row>
    <row r="371" spans="1:24">
      <c r="A371" s="63">
        <v>2010</v>
      </c>
      <c r="B371" s="64" t="s">
        <v>1317</v>
      </c>
      <c r="C371" s="65" t="s">
        <v>1318</v>
      </c>
      <c r="D371" s="66" t="s">
        <v>1319</v>
      </c>
      <c r="E371" s="65" t="s">
        <v>3</v>
      </c>
      <c r="F371" s="67">
        <v>85705</v>
      </c>
      <c r="G371" s="65" t="s">
        <v>168</v>
      </c>
      <c r="H371" s="68">
        <v>737597</v>
      </c>
      <c r="I371" s="69">
        <v>8057497</v>
      </c>
      <c r="J371" s="65">
        <v>12</v>
      </c>
      <c r="K371" s="65">
        <v>52</v>
      </c>
      <c r="L371" s="65">
        <v>0</v>
      </c>
      <c r="M371" s="65">
        <v>0</v>
      </c>
      <c r="N371" s="65">
        <v>52</v>
      </c>
      <c r="O371" s="63" t="s">
        <v>58</v>
      </c>
      <c r="P371" s="44"/>
      <c r="X371" s="17">
        <v>3</v>
      </c>
    </row>
    <row r="372" spans="1:24">
      <c r="A372" s="63">
        <v>2010</v>
      </c>
      <c r="B372" s="64" t="s">
        <v>1320</v>
      </c>
      <c r="C372" s="65" t="s">
        <v>22</v>
      </c>
      <c r="D372" s="66" t="s">
        <v>1321</v>
      </c>
      <c r="E372" s="65" t="s">
        <v>4</v>
      </c>
      <c r="F372" s="67">
        <v>86001</v>
      </c>
      <c r="G372" s="65" t="s">
        <v>392</v>
      </c>
      <c r="H372" s="68">
        <v>1125329</v>
      </c>
      <c r="I372" s="69">
        <v>11248077</v>
      </c>
      <c r="J372" s="65">
        <v>21</v>
      </c>
      <c r="K372" s="65">
        <v>60</v>
      </c>
      <c r="L372" s="65">
        <v>0</v>
      </c>
      <c r="M372" s="65">
        <v>0</v>
      </c>
      <c r="N372" s="65">
        <v>60</v>
      </c>
      <c r="O372" s="63" t="s">
        <v>566</v>
      </c>
      <c r="P372" s="44"/>
      <c r="X372" s="17">
        <v>3</v>
      </c>
    </row>
    <row r="373" spans="1:24">
      <c r="A373" s="63">
        <v>2010</v>
      </c>
      <c r="B373" s="64" t="s">
        <v>1322</v>
      </c>
      <c r="C373" s="65" t="s">
        <v>1945</v>
      </c>
      <c r="D373" s="66" t="s">
        <v>1323</v>
      </c>
      <c r="E373" s="65" t="s">
        <v>23</v>
      </c>
      <c r="F373" s="67">
        <v>85281</v>
      </c>
      <c r="G373" s="65" t="s">
        <v>148</v>
      </c>
      <c r="H373" s="68">
        <v>1094226</v>
      </c>
      <c r="I373" s="69">
        <v>10010776</v>
      </c>
      <c r="J373" s="65">
        <v>1</v>
      </c>
      <c r="K373" s="65">
        <v>56</v>
      </c>
      <c r="L373" s="65">
        <v>0</v>
      </c>
      <c r="M373" s="65">
        <v>0</v>
      </c>
      <c r="N373" s="65">
        <v>56</v>
      </c>
      <c r="O373" s="63" t="s">
        <v>58</v>
      </c>
      <c r="P373" s="44"/>
      <c r="X373" s="17">
        <v>3</v>
      </c>
    </row>
    <row r="374" spans="1:24">
      <c r="A374" s="63">
        <v>2010</v>
      </c>
      <c r="B374" s="64" t="s">
        <v>1324</v>
      </c>
      <c r="C374" s="65" t="s">
        <v>1325</v>
      </c>
      <c r="D374" s="66" t="s">
        <v>1326</v>
      </c>
      <c r="E374" s="65" t="s">
        <v>2</v>
      </c>
      <c r="F374" s="67">
        <v>85014</v>
      </c>
      <c r="G374" s="65" t="s">
        <v>148</v>
      </c>
      <c r="H374" s="68">
        <v>813689</v>
      </c>
      <c r="I374" s="69">
        <v>9396711</v>
      </c>
      <c r="J374" s="65">
        <v>8</v>
      </c>
      <c r="K374" s="65">
        <v>54</v>
      </c>
      <c r="L374" s="65">
        <v>0</v>
      </c>
      <c r="M374" s="65">
        <v>0</v>
      </c>
      <c r="N374" s="65">
        <v>54</v>
      </c>
      <c r="O374" s="63" t="s">
        <v>1</v>
      </c>
      <c r="P374" s="44"/>
      <c r="Q374" s="17">
        <v>3</v>
      </c>
    </row>
    <row r="375" spans="1:24">
      <c r="A375" s="63">
        <v>2011</v>
      </c>
      <c r="B375" s="64" t="s">
        <v>1327</v>
      </c>
      <c r="C375" s="65" t="s">
        <v>1328</v>
      </c>
      <c r="D375" s="66" t="s">
        <v>1329</v>
      </c>
      <c r="E375" s="65" t="s">
        <v>2</v>
      </c>
      <c r="F375" s="67">
        <v>85003</v>
      </c>
      <c r="G375" s="65" t="s">
        <v>148</v>
      </c>
      <c r="H375" s="74">
        <v>1394161</v>
      </c>
      <c r="I375" s="75">
        <v>14918499</v>
      </c>
      <c r="J375" s="65">
        <v>1</v>
      </c>
      <c r="K375" s="65">
        <v>63</v>
      </c>
      <c r="L375" s="65">
        <v>7</v>
      </c>
      <c r="M375" s="65">
        <v>1</v>
      </c>
      <c r="N375" s="65">
        <v>70</v>
      </c>
      <c r="O375" s="63" t="s">
        <v>1</v>
      </c>
      <c r="P375" s="44"/>
    </row>
    <row r="376" spans="1:24">
      <c r="A376" s="63">
        <v>2011</v>
      </c>
      <c r="B376" s="64" t="s">
        <v>1330</v>
      </c>
      <c r="C376" s="65" t="s">
        <v>1331</v>
      </c>
      <c r="D376" s="66" t="s">
        <v>1332</v>
      </c>
      <c r="E376" s="65" t="s">
        <v>66</v>
      </c>
      <c r="F376" s="67">
        <v>85635</v>
      </c>
      <c r="G376" s="65" t="s">
        <v>127</v>
      </c>
      <c r="H376" s="74">
        <v>1242180</v>
      </c>
      <c r="I376" s="75">
        <v>11886940</v>
      </c>
      <c r="J376" s="65">
        <v>4</v>
      </c>
      <c r="K376" s="65">
        <v>88</v>
      </c>
      <c r="L376" s="65">
        <v>0</v>
      </c>
      <c r="M376" s="65">
        <v>0</v>
      </c>
      <c r="N376" s="65">
        <v>88</v>
      </c>
      <c r="O376" s="63" t="s">
        <v>58</v>
      </c>
      <c r="P376" s="44"/>
    </row>
    <row r="377" spans="1:24">
      <c r="A377" s="63">
        <v>2011</v>
      </c>
      <c r="B377" s="64" t="s">
        <v>1333</v>
      </c>
      <c r="C377" s="65" t="s">
        <v>1334</v>
      </c>
      <c r="D377" s="66" t="s">
        <v>1251</v>
      </c>
      <c r="E377" s="65" t="s">
        <v>3</v>
      </c>
      <c r="F377" s="67">
        <v>85757</v>
      </c>
      <c r="G377" s="65" t="s">
        <v>168</v>
      </c>
      <c r="H377" s="74">
        <v>910329</v>
      </c>
      <c r="I377" s="75">
        <v>10069562</v>
      </c>
      <c r="J377" s="65">
        <v>56</v>
      </c>
      <c r="K377" s="65">
        <v>56</v>
      </c>
      <c r="L377" s="65">
        <v>0</v>
      </c>
      <c r="M377" s="65">
        <v>0</v>
      </c>
      <c r="N377" s="65">
        <v>56</v>
      </c>
      <c r="O377" s="63" t="s">
        <v>1</v>
      </c>
      <c r="P377" s="44"/>
    </row>
    <row r="378" spans="1:24">
      <c r="A378" s="63">
        <v>2011</v>
      </c>
      <c r="B378" s="64" t="s">
        <v>1335</v>
      </c>
      <c r="C378" s="65" t="s">
        <v>1336</v>
      </c>
      <c r="D378" s="66" t="s">
        <v>1251</v>
      </c>
      <c r="E378" s="65" t="s">
        <v>1337</v>
      </c>
      <c r="F378" s="67">
        <v>85530</v>
      </c>
      <c r="G378" s="65" t="s">
        <v>405</v>
      </c>
      <c r="H378" s="74">
        <v>762051</v>
      </c>
      <c r="I378" s="75">
        <v>7652988</v>
      </c>
      <c r="J378" s="65">
        <v>40</v>
      </c>
      <c r="K378" s="65">
        <v>40</v>
      </c>
      <c r="L378" s="65">
        <v>0</v>
      </c>
      <c r="M378" s="65">
        <v>0</v>
      </c>
      <c r="N378" s="65">
        <v>40</v>
      </c>
      <c r="O378" s="63" t="s">
        <v>1</v>
      </c>
      <c r="P378" s="44">
        <v>15</v>
      </c>
    </row>
    <row r="379" spans="1:24">
      <c r="A379" s="63">
        <v>2011</v>
      </c>
      <c r="B379" s="64" t="s">
        <v>1338</v>
      </c>
      <c r="C379" s="65" t="s">
        <v>1339</v>
      </c>
      <c r="D379" s="66" t="s">
        <v>1340</v>
      </c>
      <c r="E379" s="65" t="s">
        <v>2</v>
      </c>
      <c r="F379" s="67">
        <v>85008</v>
      </c>
      <c r="G379" s="65" t="s">
        <v>148</v>
      </c>
      <c r="H379" s="74">
        <v>2290832</v>
      </c>
      <c r="I379" s="75">
        <v>24323721</v>
      </c>
      <c r="J379" s="65">
        <v>13</v>
      </c>
      <c r="K379" s="65">
        <v>134</v>
      </c>
      <c r="L379" s="65">
        <v>0</v>
      </c>
      <c r="M379" s="65">
        <v>0</v>
      </c>
      <c r="N379" s="65">
        <v>134</v>
      </c>
      <c r="O379" s="63" t="s">
        <v>1</v>
      </c>
      <c r="P379" s="44"/>
    </row>
    <row r="380" spans="1:24">
      <c r="A380" s="63">
        <v>2011</v>
      </c>
      <c r="B380" s="64" t="s">
        <v>1341</v>
      </c>
      <c r="C380" s="65" t="s">
        <v>1342</v>
      </c>
      <c r="D380" s="66" t="s">
        <v>1343</v>
      </c>
      <c r="E380" s="65" t="s">
        <v>23</v>
      </c>
      <c r="F380" s="67">
        <v>85281</v>
      </c>
      <c r="G380" s="65" t="s">
        <v>148</v>
      </c>
      <c r="H380" s="74">
        <v>2165534</v>
      </c>
      <c r="I380" s="75">
        <v>19523732</v>
      </c>
      <c r="J380" s="65">
        <v>1</v>
      </c>
      <c r="K380" s="65">
        <v>74</v>
      </c>
      <c r="L380" s="65">
        <v>0</v>
      </c>
      <c r="M380" s="65">
        <v>0</v>
      </c>
      <c r="N380" s="65">
        <v>74</v>
      </c>
      <c r="O380" s="63" t="s">
        <v>1</v>
      </c>
      <c r="P380" s="44"/>
    </row>
    <row r="381" spans="1:24">
      <c r="A381" s="63">
        <v>2011</v>
      </c>
      <c r="B381" s="64" t="s">
        <v>1344</v>
      </c>
      <c r="C381" s="65" t="s">
        <v>1345</v>
      </c>
      <c r="D381" s="66" t="s">
        <v>1346</v>
      </c>
      <c r="E381" s="65" t="s">
        <v>2</v>
      </c>
      <c r="F381" s="67">
        <v>85006</v>
      </c>
      <c r="G381" s="65" t="s">
        <v>148</v>
      </c>
      <c r="H381" s="74">
        <v>1119459</v>
      </c>
      <c r="I381" s="75">
        <v>10332391</v>
      </c>
      <c r="J381" s="65">
        <v>3</v>
      </c>
      <c r="K381" s="65">
        <v>83</v>
      </c>
      <c r="L381" s="65">
        <v>0</v>
      </c>
      <c r="M381" s="65">
        <v>1</v>
      </c>
      <c r="N381" s="65">
        <v>83</v>
      </c>
      <c r="O381" s="63" t="s">
        <v>36</v>
      </c>
      <c r="P381" s="44"/>
    </row>
    <row r="382" spans="1:24">
      <c r="A382" s="63">
        <v>2011</v>
      </c>
      <c r="B382" s="64" t="s">
        <v>1347</v>
      </c>
      <c r="C382" s="65" t="s">
        <v>1348</v>
      </c>
      <c r="D382" s="66" t="s">
        <v>457</v>
      </c>
      <c r="E382" s="65" t="s">
        <v>26</v>
      </c>
      <c r="F382" s="67">
        <v>85204</v>
      </c>
      <c r="G382" s="65" t="s">
        <v>148</v>
      </c>
      <c r="H382" s="74">
        <v>2046355</v>
      </c>
      <c r="I382" s="75">
        <v>21747219</v>
      </c>
      <c r="J382" s="65">
        <v>21</v>
      </c>
      <c r="K382" s="65">
        <v>152</v>
      </c>
      <c r="L382" s="65">
        <v>0</v>
      </c>
      <c r="M382" s="65">
        <v>0</v>
      </c>
      <c r="N382" s="65">
        <v>152</v>
      </c>
      <c r="O382" s="63" t="s">
        <v>1</v>
      </c>
      <c r="P382" s="44"/>
    </row>
    <row r="383" spans="1:24">
      <c r="A383" s="63">
        <v>2011</v>
      </c>
      <c r="B383" s="64" t="s">
        <v>1349</v>
      </c>
      <c r="C383" s="65" t="s">
        <v>1350</v>
      </c>
      <c r="D383" s="66" t="s">
        <v>1351</v>
      </c>
      <c r="E383" s="65" t="s">
        <v>3</v>
      </c>
      <c r="F383" s="67">
        <v>85706</v>
      </c>
      <c r="G383" s="65" t="s">
        <v>168</v>
      </c>
      <c r="H383" s="74">
        <v>1563216</v>
      </c>
      <c r="I383" s="75">
        <v>16349036</v>
      </c>
      <c r="J383" s="65">
        <v>23</v>
      </c>
      <c r="K383" s="65">
        <v>88</v>
      </c>
      <c r="L383" s="65">
        <v>0</v>
      </c>
      <c r="M383" s="65">
        <v>0</v>
      </c>
      <c r="N383" s="65">
        <v>88</v>
      </c>
      <c r="O383" s="63" t="s">
        <v>1</v>
      </c>
      <c r="P383" s="44">
        <v>88</v>
      </c>
    </row>
    <row r="384" spans="1:24">
      <c r="A384" s="63">
        <v>2011</v>
      </c>
      <c r="B384" s="64" t="s">
        <v>1352</v>
      </c>
      <c r="C384" s="65" t="s">
        <v>1353</v>
      </c>
      <c r="D384" s="66" t="s">
        <v>518</v>
      </c>
      <c r="E384" s="65" t="s">
        <v>135</v>
      </c>
      <c r="F384" s="67">
        <v>86406</v>
      </c>
      <c r="G384" s="65" t="s">
        <v>137</v>
      </c>
      <c r="H384" s="74">
        <v>1062547</v>
      </c>
      <c r="I384" s="75">
        <v>12197571</v>
      </c>
      <c r="J384" s="65">
        <v>9</v>
      </c>
      <c r="K384" s="65">
        <v>84</v>
      </c>
      <c r="L384" s="65">
        <v>0</v>
      </c>
      <c r="M384" s="65">
        <v>0</v>
      </c>
      <c r="N384" s="65">
        <v>84</v>
      </c>
      <c r="O384" s="63" t="s">
        <v>1</v>
      </c>
      <c r="P384" s="44"/>
    </row>
    <row r="385" spans="1:16">
      <c r="A385" s="63">
        <v>2011</v>
      </c>
      <c r="B385" s="64" t="s">
        <v>1354</v>
      </c>
      <c r="C385" s="65" t="s">
        <v>1355</v>
      </c>
      <c r="D385" s="66" t="s">
        <v>1356</v>
      </c>
      <c r="E385" s="65" t="s">
        <v>2</v>
      </c>
      <c r="F385" s="67">
        <v>85006</v>
      </c>
      <c r="G385" s="65" t="s">
        <v>148</v>
      </c>
      <c r="H385" s="74">
        <v>800000</v>
      </c>
      <c r="I385" s="75">
        <v>9612424</v>
      </c>
      <c r="J385" s="65">
        <v>2</v>
      </c>
      <c r="K385" s="65">
        <v>78</v>
      </c>
      <c r="L385" s="65">
        <v>0</v>
      </c>
      <c r="M385" s="65">
        <v>0</v>
      </c>
      <c r="N385" s="65">
        <v>78</v>
      </c>
      <c r="O385" s="63" t="s">
        <v>36</v>
      </c>
      <c r="P385" s="44"/>
    </row>
    <row r="386" spans="1:16">
      <c r="A386" s="63">
        <v>2012</v>
      </c>
      <c r="B386" s="64" t="s">
        <v>1357</v>
      </c>
      <c r="C386" s="65" t="s">
        <v>1358</v>
      </c>
      <c r="D386" s="66" t="s">
        <v>1359</v>
      </c>
      <c r="E386" s="65" t="s">
        <v>3</v>
      </c>
      <c r="F386" s="67">
        <v>85757</v>
      </c>
      <c r="G386" s="65" t="s">
        <v>168</v>
      </c>
      <c r="H386" s="74">
        <v>547342</v>
      </c>
      <c r="I386" s="75">
        <v>8092925</v>
      </c>
      <c r="J386" s="65">
        <v>40</v>
      </c>
      <c r="K386" s="65">
        <v>40</v>
      </c>
      <c r="L386" s="65">
        <v>0</v>
      </c>
      <c r="M386" s="65">
        <v>0</v>
      </c>
      <c r="N386" s="65">
        <v>40</v>
      </c>
      <c r="O386" s="63" t="s">
        <v>1</v>
      </c>
      <c r="P386" s="44"/>
    </row>
    <row r="387" spans="1:16">
      <c r="A387" s="63">
        <v>2012</v>
      </c>
      <c r="B387" s="64" t="s">
        <v>1360</v>
      </c>
      <c r="C387" s="65" t="s">
        <v>1361</v>
      </c>
      <c r="D387" s="66" t="s">
        <v>1362</v>
      </c>
      <c r="E387" s="65" t="s">
        <v>1208</v>
      </c>
      <c r="F387" s="67">
        <v>85550</v>
      </c>
      <c r="G387" s="65" t="s">
        <v>162</v>
      </c>
      <c r="H387" s="74">
        <v>794712</v>
      </c>
      <c r="I387" s="75">
        <v>7787047</v>
      </c>
      <c r="J387" s="65">
        <v>41</v>
      </c>
      <c r="K387" s="65">
        <v>41</v>
      </c>
      <c r="L387" s="65">
        <v>0</v>
      </c>
      <c r="M387" s="65">
        <v>0</v>
      </c>
      <c r="N387" s="65">
        <v>41</v>
      </c>
      <c r="O387" s="63" t="s">
        <v>1</v>
      </c>
      <c r="P387" s="44">
        <v>15</v>
      </c>
    </row>
    <row r="388" spans="1:16">
      <c r="A388" s="63">
        <v>2012</v>
      </c>
      <c r="B388" s="64" t="s">
        <v>1363</v>
      </c>
      <c r="C388" s="65" t="s">
        <v>1364</v>
      </c>
      <c r="D388" s="66" t="s">
        <v>1365</v>
      </c>
      <c r="E388" s="65" t="s">
        <v>2</v>
      </c>
      <c r="F388" s="67">
        <v>85013</v>
      </c>
      <c r="G388" s="65" t="s">
        <v>148</v>
      </c>
      <c r="H388" s="74">
        <v>1000000</v>
      </c>
      <c r="I388" s="75">
        <v>11148509</v>
      </c>
      <c r="J388" s="65">
        <v>19</v>
      </c>
      <c r="K388" s="65">
        <v>62</v>
      </c>
      <c r="L388" s="65">
        <v>0</v>
      </c>
      <c r="M388" s="65">
        <v>0</v>
      </c>
      <c r="N388" s="65">
        <v>62</v>
      </c>
      <c r="O388" s="63" t="s">
        <v>1</v>
      </c>
      <c r="P388" s="44"/>
    </row>
    <row r="389" spans="1:16">
      <c r="A389" s="63">
        <v>2012</v>
      </c>
      <c r="B389" s="64" t="s">
        <v>1366</v>
      </c>
      <c r="C389" s="65" t="s">
        <v>1367</v>
      </c>
      <c r="D389" s="66" t="s">
        <v>903</v>
      </c>
      <c r="E389" s="65" t="s">
        <v>2</v>
      </c>
      <c r="F389" s="67">
        <v>85006</v>
      </c>
      <c r="G389" s="65" t="s">
        <v>148</v>
      </c>
      <c r="H389" s="74">
        <v>1500000</v>
      </c>
      <c r="I389" s="75">
        <v>18895471</v>
      </c>
      <c r="J389" s="65">
        <v>1</v>
      </c>
      <c r="K389" s="65">
        <v>100</v>
      </c>
      <c r="L389" s="65">
        <v>0</v>
      </c>
      <c r="M389" s="65">
        <v>0</v>
      </c>
      <c r="N389" s="65">
        <v>100</v>
      </c>
      <c r="O389" s="63" t="s">
        <v>13</v>
      </c>
      <c r="P389" s="44"/>
    </row>
    <row r="390" spans="1:16">
      <c r="A390" s="63">
        <v>2012</v>
      </c>
      <c r="B390" s="64" t="s">
        <v>1368</v>
      </c>
      <c r="C390" s="65" t="s">
        <v>1369</v>
      </c>
      <c r="D390" s="66" t="s">
        <v>1370</v>
      </c>
      <c r="E390" s="65" t="s">
        <v>856</v>
      </c>
      <c r="F390" s="67">
        <v>85363</v>
      </c>
      <c r="G390" s="65" t="s">
        <v>148</v>
      </c>
      <c r="H390" s="74">
        <v>1030871</v>
      </c>
      <c r="I390" s="75">
        <v>10236997</v>
      </c>
      <c r="J390" s="65">
        <v>1</v>
      </c>
      <c r="K390" s="65">
        <v>65</v>
      </c>
      <c r="L390" s="65">
        <v>0</v>
      </c>
      <c r="M390" s="65">
        <v>0</v>
      </c>
      <c r="N390" s="65">
        <v>65</v>
      </c>
      <c r="O390" s="63" t="s">
        <v>58</v>
      </c>
      <c r="P390" s="44"/>
    </row>
    <row r="391" spans="1:16">
      <c r="A391" s="63">
        <v>2012</v>
      </c>
      <c r="B391" s="64" t="s">
        <v>1371</v>
      </c>
      <c r="C391" s="65" t="s">
        <v>6</v>
      </c>
      <c r="D391" s="66" t="s">
        <v>1372</v>
      </c>
      <c r="E391" s="65" t="s">
        <v>2</v>
      </c>
      <c r="F391" s="67">
        <v>85003</v>
      </c>
      <c r="G391" s="65" t="s">
        <v>148</v>
      </c>
      <c r="H391" s="74">
        <v>356463</v>
      </c>
      <c r="I391" s="75">
        <v>4555906</v>
      </c>
      <c r="J391" s="65">
        <v>1</v>
      </c>
      <c r="K391" s="65">
        <v>34</v>
      </c>
      <c r="L391" s="65">
        <v>0</v>
      </c>
      <c r="M391" s="65">
        <v>0</v>
      </c>
      <c r="N391" s="65">
        <v>34</v>
      </c>
      <c r="O391" s="63" t="s">
        <v>58</v>
      </c>
      <c r="P391" s="44"/>
    </row>
    <row r="392" spans="1:16">
      <c r="A392" s="63">
        <v>2012</v>
      </c>
      <c r="B392" s="64" t="s">
        <v>1373</v>
      </c>
      <c r="C392" s="65" t="s">
        <v>1374</v>
      </c>
      <c r="D392" s="66" t="s">
        <v>1375</v>
      </c>
      <c r="E392" s="65" t="s">
        <v>26</v>
      </c>
      <c r="F392" s="67">
        <v>85201</v>
      </c>
      <c r="G392" s="65" t="s">
        <v>148</v>
      </c>
      <c r="H392" s="74">
        <v>1855983</v>
      </c>
      <c r="I392" s="75">
        <v>17516815</v>
      </c>
      <c r="J392" s="65">
        <v>1</v>
      </c>
      <c r="K392" s="65">
        <v>34</v>
      </c>
      <c r="L392" s="65">
        <v>0</v>
      </c>
      <c r="M392" s="65">
        <v>0</v>
      </c>
      <c r="N392" s="65">
        <v>34</v>
      </c>
      <c r="O392" s="63" t="s">
        <v>58</v>
      </c>
      <c r="P392" s="44"/>
    </row>
    <row r="393" spans="1:16">
      <c r="A393" s="63">
        <v>2012</v>
      </c>
      <c r="B393" s="64" t="s">
        <v>1376</v>
      </c>
      <c r="C393" s="65" t="s">
        <v>2333</v>
      </c>
      <c r="D393" s="66" t="s">
        <v>1377</v>
      </c>
      <c r="E393" s="65" t="s">
        <v>28</v>
      </c>
      <c r="F393" s="67">
        <v>85301</v>
      </c>
      <c r="G393" s="65" t="s">
        <v>148</v>
      </c>
      <c r="H393" s="74">
        <v>1344402</v>
      </c>
      <c r="I393" s="75">
        <v>15798107</v>
      </c>
      <c r="J393" s="65">
        <v>18</v>
      </c>
      <c r="K393" s="65">
        <v>95</v>
      </c>
      <c r="L393" s="65">
        <v>0</v>
      </c>
      <c r="M393" s="65">
        <v>0</v>
      </c>
      <c r="N393" s="65">
        <v>95</v>
      </c>
      <c r="O393" s="63" t="s">
        <v>1</v>
      </c>
      <c r="P393" s="44"/>
    </row>
    <row r="394" spans="1:16">
      <c r="A394" s="63">
        <v>2012</v>
      </c>
      <c r="B394" s="64" t="s">
        <v>1378</v>
      </c>
      <c r="C394" s="65" t="s">
        <v>1379</v>
      </c>
      <c r="D394" s="66" t="s">
        <v>1380</v>
      </c>
      <c r="E394" s="65" t="s">
        <v>26</v>
      </c>
      <c r="F394" s="67">
        <v>85201</v>
      </c>
      <c r="G394" s="65" t="s">
        <v>148</v>
      </c>
      <c r="H394" s="74">
        <v>1497802</v>
      </c>
      <c r="I394" s="75">
        <v>13808493</v>
      </c>
      <c r="J394" s="65">
        <v>14</v>
      </c>
      <c r="K394" s="65">
        <v>70</v>
      </c>
      <c r="L394" s="65">
        <v>0</v>
      </c>
      <c r="M394" s="65">
        <v>0</v>
      </c>
      <c r="N394" s="65">
        <v>70</v>
      </c>
      <c r="O394" s="63" t="s">
        <v>1</v>
      </c>
      <c r="P394" s="44"/>
    </row>
    <row r="395" spans="1:16">
      <c r="A395" s="63">
        <v>2012</v>
      </c>
      <c r="B395" s="64" t="s">
        <v>1381</v>
      </c>
      <c r="C395" s="65" t="s">
        <v>1382</v>
      </c>
      <c r="D395" s="66" t="s">
        <v>1383</v>
      </c>
      <c r="E395" s="65" t="s">
        <v>68</v>
      </c>
      <c r="F395" s="67">
        <v>85119</v>
      </c>
      <c r="G395" s="65" t="s">
        <v>154</v>
      </c>
      <c r="H395" s="74">
        <v>1379588</v>
      </c>
      <c r="I395" s="75">
        <v>15181959</v>
      </c>
      <c r="J395" s="65">
        <v>45</v>
      </c>
      <c r="K395" s="65">
        <v>88</v>
      </c>
      <c r="L395" s="65">
        <v>0</v>
      </c>
      <c r="M395" s="65">
        <v>0</v>
      </c>
      <c r="N395" s="65">
        <v>88</v>
      </c>
      <c r="O395" s="63" t="s">
        <v>1</v>
      </c>
      <c r="P395" s="44">
        <v>88</v>
      </c>
    </row>
    <row r="396" spans="1:16">
      <c r="A396" s="63">
        <v>2012</v>
      </c>
      <c r="B396" s="64" t="s">
        <v>1384</v>
      </c>
      <c r="C396" s="65" t="s">
        <v>9</v>
      </c>
      <c r="D396" s="66" t="s">
        <v>1385</v>
      </c>
      <c r="E396" s="65" t="s">
        <v>3</v>
      </c>
      <c r="F396" s="67">
        <v>85706</v>
      </c>
      <c r="G396" s="65" t="s">
        <v>168</v>
      </c>
      <c r="H396" s="74">
        <v>1378887</v>
      </c>
      <c r="I396" s="75">
        <v>13416330</v>
      </c>
      <c r="J396" s="65">
        <v>91</v>
      </c>
      <c r="K396" s="65">
        <v>90</v>
      </c>
      <c r="L396" s="65">
        <v>0</v>
      </c>
      <c r="M396" s="65">
        <v>0</v>
      </c>
      <c r="N396" s="65">
        <v>90</v>
      </c>
      <c r="O396" s="63" t="s">
        <v>58</v>
      </c>
      <c r="P396" s="44">
        <v>90</v>
      </c>
    </row>
    <row r="397" spans="1:16">
      <c r="A397" s="63">
        <v>2012</v>
      </c>
      <c r="B397" s="64" t="s">
        <v>1386</v>
      </c>
      <c r="C397" s="65" t="s">
        <v>1387</v>
      </c>
      <c r="D397" s="66" t="s">
        <v>1388</v>
      </c>
      <c r="E397" s="65" t="s">
        <v>26</v>
      </c>
      <c r="F397" s="67">
        <v>85201</v>
      </c>
      <c r="G397" s="65" t="s">
        <v>148</v>
      </c>
      <c r="H397" s="74">
        <v>1360524</v>
      </c>
      <c r="I397" s="75">
        <v>14496416</v>
      </c>
      <c r="J397" s="65">
        <v>3</v>
      </c>
      <c r="K397" s="65">
        <v>79</v>
      </c>
      <c r="L397" s="65">
        <v>0</v>
      </c>
      <c r="M397" s="65">
        <v>1</v>
      </c>
      <c r="N397" s="65">
        <v>80</v>
      </c>
      <c r="O397" s="63" t="s">
        <v>1389</v>
      </c>
      <c r="P397" s="44"/>
    </row>
    <row r="398" spans="1:16">
      <c r="A398" s="63">
        <v>2012</v>
      </c>
      <c r="B398" s="64" t="s">
        <v>1390</v>
      </c>
      <c r="C398" s="65" t="s">
        <v>2334</v>
      </c>
      <c r="D398" s="66" t="s">
        <v>1391</v>
      </c>
      <c r="E398" s="65" t="s">
        <v>10</v>
      </c>
      <c r="F398" s="67">
        <v>85128</v>
      </c>
      <c r="G398" s="65" t="s">
        <v>154</v>
      </c>
      <c r="H398" s="74">
        <v>308871</v>
      </c>
      <c r="I398" s="75">
        <v>4028989</v>
      </c>
      <c r="J398" s="65">
        <v>1</v>
      </c>
      <c r="K398" s="65">
        <v>28</v>
      </c>
      <c r="L398" s="65">
        <v>0</v>
      </c>
      <c r="M398" s="65">
        <v>0</v>
      </c>
      <c r="N398" s="65">
        <v>28</v>
      </c>
      <c r="O398" s="63" t="s">
        <v>58</v>
      </c>
      <c r="P398" s="44"/>
    </row>
    <row r="399" spans="1:16">
      <c r="A399" s="63">
        <v>2012</v>
      </c>
      <c r="B399" s="64" t="s">
        <v>1392</v>
      </c>
      <c r="C399" s="65" t="s">
        <v>8</v>
      </c>
      <c r="D399" s="66" t="s">
        <v>1393</v>
      </c>
      <c r="E399" s="65" t="s">
        <v>7</v>
      </c>
      <c r="F399" s="67">
        <v>85122</v>
      </c>
      <c r="G399" s="65" t="s">
        <v>154</v>
      </c>
      <c r="H399" s="74">
        <v>638546</v>
      </c>
      <c r="I399" s="75">
        <v>7904485</v>
      </c>
      <c r="J399" s="65">
        <v>8</v>
      </c>
      <c r="K399" s="65">
        <v>95</v>
      </c>
      <c r="L399" s="65">
        <v>0</v>
      </c>
      <c r="M399" s="65">
        <v>1</v>
      </c>
      <c r="N399" s="65">
        <v>96</v>
      </c>
      <c r="O399" s="63" t="s">
        <v>58</v>
      </c>
      <c r="P399" s="44"/>
    </row>
    <row r="400" spans="1:16">
      <c r="A400" s="63">
        <v>2012</v>
      </c>
      <c r="B400" s="64" t="s">
        <v>1394</v>
      </c>
      <c r="C400" s="65" t="s">
        <v>1395</v>
      </c>
      <c r="D400" s="66" t="s">
        <v>1396</v>
      </c>
      <c r="E400" s="65" t="s">
        <v>2</v>
      </c>
      <c r="F400" s="67">
        <v>85014</v>
      </c>
      <c r="G400" s="65" t="s">
        <v>148</v>
      </c>
      <c r="H400" s="74">
        <v>2500000</v>
      </c>
      <c r="I400" s="75">
        <v>26714772</v>
      </c>
      <c r="J400" s="65">
        <v>2</v>
      </c>
      <c r="K400" s="65">
        <v>132</v>
      </c>
      <c r="L400" s="65">
        <v>0</v>
      </c>
      <c r="M400" s="65">
        <v>1</v>
      </c>
      <c r="N400" s="65">
        <v>133</v>
      </c>
      <c r="O400" s="63" t="s">
        <v>58</v>
      </c>
      <c r="P400" s="44"/>
    </row>
    <row r="401" spans="1:16">
      <c r="A401" s="63">
        <v>2012</v>
      </c>
      <c r="B401" s="64" t="s">
        <v>1397</v>
      </c>
      <c r="C401" s="65" t="s">
        <v>1398</v>
      </c>
      <c r="D401" s="66" t="s">
        <v>1399</v>
      </c>
      <c r="E401" s="65" t="s">
        <v>4</v>
      </c>
      <c r="F401" s="67">
        <v>86001</v>
      </c>
      <c r="G401" s="65" t="s">
        <v>392</v>
      </c>
      <c r="H401" s="74">
        <v>1358780</v>
      </c>
      <c r="I401" s="75">
        <v>13229728</v>
      </c>
      <c r="J401" s="65">
        <v>6</v>
      </c>
      <c r="K401" s="65">
        <v>44</v>
      </c>
      <c r="L401" s="65">
        <v>0</v>
      </c>
      <c r="M401" s="65">
        <v>0</v>
      </c>
      <c r="N401" s="65">
        <v>44</v>
      </c>
      <c r="O401" s="63" t="s">
        <v>1</v>
      </c>
      <c r="P401" s="44"/>
    </row>
    <row r="402" spans="1:16">
      <c r="A402" s="63">
        <v>2012</v>
      </c>
      <c r="B402" s="64" t="s">
        <v>1400</v>
      </c>
      <c r="C402" s="65" t="s">
        <v>1401</v>
      </c>
      <c r="D402" s="66" t="s">
        <v>1402</v>
      </c>
      <c r="E402" s="65" t="s">
        <v>2</v>
      </c>
      <c r="F402" s="67">
        <v>85015</v>
      </c>
      <c r="G402" s="65" t="s">
        <v>148</v>
      </c>
      <c r="H402" s="74">
        <v>568550</v>
      </c>
      <c r="I402" s="75">
        <v>5988757</v>
      </c>
      <c r="J402" s="65">
        <v>8</v>
      </c>
      <c r="K402" s="65">
        <v>34</v>
      </c>
      <c r="L402" s="65">
        <v>0</v>
      </c>
      <c r="M402" s="65">
        <v>0</v>
      </c>
      <c r="N402" s="65">
        <v>34</v>
      </c>
      <c r="O402" s="63" t="s">
        <v>1</v>
      </c>
      <c r="P402" s="44"/>
    </row>
    <row r="403" spans="1:16">
      <c r="A403" s="63">
        <v>2012</v>
      </c>
      <c r="B403" s="64" t="s">
        <v>1403</v>
      </c>
      <c r="C403" s="65" t="s">
        <v>12</v>
      </c>
      <c r="D403" s="66" t="s">
        <v>1404</v>
      </c>
      <c r="E403" s="65" t="s">
        <v>11</v>
      </c>
      <c r="F403" s="67">
        <v>85364</v>
      </c>
      <c r="G403" s="65" t="s">
        <v>11</v>
      </c>
      <c r="H403" s="74">
        <v>1090019</v>
      </c>
      <c r="I403" s="75">
        <v>10608450</v>
      </c>
      <c r="J403" s="65">
        <v>9</v>
      </c>
      <c r="K403" s="65">
        <v>64</v>
      </c>
      <c r="L403" s="65">
        <v>0</v>
      </c>
      <c r="M403" s="65">
        <v>0</v>
      </c>
      <c r="N403" s="65">
        <v>64</v>
      </c>
      <c r="O403" s="63" t="s">
        <v>1</v>
      </c>
      <c r="P403" s="44"/>
    </row>
    <row r="404" spans="1:16">
      <c r="A404" s="63">
        <v>2012</v>
      </c>
      <c r="B404" s="64" t="s">
        <v>1405</v>
      </c>
      <c r="C404" s="65" t="s">
        <v>1406</v>
      </c>
      <c r="D404" s="66" t="s">
        <v>2335</v>
      </c>
      <c r="E404" s="65" t="s">
        <v>2</v>
      </c>
      <c r="F404" s="67">
        <v>85034</v>
      </c>
      <c r="G404" s="65" t="s">
        <v>148</v>
      </c>
      <c r="H404" s="74">
        <v>850897</v>
      </c>
      <c r="I404" s="75">
        <v>8827884</v>
      </c>
      <c r="J404" s="65">
        <v>1</v>
      </c>
      <c r="K404" s="65">
        <v>54</v>
      </c>
      <c r="L404" s="65">
        <v>0</v>
      </c>
      <c r="M404" s="65">
        <v>0</v>
      </c>
      <c r="N404" s="65">
        <v>54</v>
      </c>
      <c r="O404" s="63" t="s">
        <v>58</v>
      </c>
      <c r="P404" s="44"/>
    </row>
    <row r="405" spans="1:16">
      <c r="A405" s="63">
        <v>2013</v>
      </c>
      <c r="B405" s="64" t="s">
        <v>1407</v>
      </c>
      <c r="C405" s="65" t="s">
        <v>1408</v>
      </c>
      <c r="D405" s="66" t="s">
        <v>1380</v>
      </c>
      <c r="E405" s="65" t="s">
        <v>26</v>
      </c>
      <c r="F405" s="67">
        <v>85201</v>
      </c>
      <c r="G405" s="65" t="s">
        <v>148</v>
      </c>
      <c r="H405" s="74">
        <v>1309152</v>
      </c>
      <c r="I405" s="75">
        <v>12583417</v>
      </c>
      <c r="J405" s="65">
        <v>13</v>
      </c>
      <c r="K405" s="65">
        <v>62</v>
      </c>
      <c r="L405" s="65">
        <v>0</v>
      </c>
      <c r="M405" s="65">
        <v>0</v>
      </c>
      <c r="N405" s="65">
        <v>62</v>
      </c>
      <c r="O405" s="63" t="s">
        <v>1</v>
      </c>
      <c r="P405" s="44"/>
    </row>
    <row r="406" spans="1:16">
      <c r="A406" s="63">
        <v>2013</v>
      </c>
      <c r="B406" s="64" t="s">
        <v>1409</v>
      </c>
      <c r="C406" s="65" t="s">
        <v>1410</v>
      </c>
      <c r="D406" s="66" t="s">
        <v>1411</v>
      </c>
      <c r="E406" s="65" t="s">
        <v>66</v>
      </c>
      <c r="F406" s="67">
        <v>85635</v>
      </c>
      <c r="G406" s="65" t="s">
        <v>127</v>
      </c>
      <c r="H406" s="74">
        <v>1236276</v>
      </c>
      <c r="I406" s="75">
        <v>11724500</v>
      </c>
      <c r="J406" s="65">
        <v>61</v>
      </c>
      <c r="K406" s="65">
        <v>60</v>
      </c>
      <c r="L406" s="65">
        <v>0</v>
      </c>
      <c r="M406" s="65">
        <v>0</v>
      </c>
      <c r="N406" s="65">
        <v>60</v>
      </c>
      <c r="O406" s="63" t="s">
        <v>1</v>
      </c>
      <c r="P406" s="44">
        <v>60</v>
      </c>
    </row>
    <row r="407" spans="1:16" ht="22.5">
      <c r="A407" s="63">
        <v>2013</v>
      </c>
      <c r="B407" s="64" t="s">
        <v>1412</v>
      </c>
      <c r="C407" s="65" t="s">
        <v>1413</v>
      </c>
      <c r="D407" s="66" t="s">
        <v>907</v>
      </c>
      <c r="E407" s="66" t="s">
        <v>2336</v>
      </c>
      <c r="F407" s="67">
        <v>85926</v>
      </c>
      <c r="G407" s="65" t="s">
        <v>162</v>
      </c>
      <c r="H407" s="74">
        <v>759291</v>
      </c>
      <c r="I407" s="75">
        <v>7700298</v>
      </c>
      <c r="J407" s="65">
        <v>46</v>
      </c>
      <c r="K407" s="65">
        <v>46</v>
      </c>
      <c r="L407" s="65">
        <v>0</v>
      </c>
      <c r="M407" s="65">
        <v>0</v>
      </c>
      <c r="N407" s="65">
        <v>46</v>
      </c>
      <c r="O407" s="63" t="s">
        <v>1</v>
      </c>
      <c r="P407" s="44">
        <v>23</v>
      </c>
    </row>
    <row r="408" spans="1:16">
      <c r="A408" s="63">
        <v>2013</v>
      </c>
      <c r="B408" s="64" t="s">
        <v>1414</v>
      </c>
      <c r="C408" s="65" t="s">
        <v>1415</v>
      </c>
      <c r="D408" s="66" t="s">
        <v>1416</v>
      </c>
      <c r="E408" s="65" t="s">
        <v>26</v>
      </c>
      <c r="F408" s="67">
        <v>85201</v>
      </c>
      <c r="G408" s="65" t="s">
        <v>148</v>
      </c>
      <c r="H408" s="74">
        <v>1299968</v>
      </c>
      <c r="I408" s="75">
        <v>13621457</v>
      </c>
      <c r="J408" s="65">
        <v>8</v>
      </c>
      <c r="K408" s="65">
        <v>78</v>
      </c>
      <c r="L408" s="65">
        <v>0</v>
      </c>
      <c r="M408" s="65">
        <v>0</v>
      </c>
      <c r="N408" s="65">
        <v>78</v>
      </c>
      <c r="O408" s="63" t="s">
        <v>1</v>
      </c>
      <c r="P408" s="44"/>
    </row>
    <row r="409" spans="1:16">
      <c r="A409" s="63">
        <v>2013</v>
      </c>
      <c r="B409" s="64" t="s">
        <v>1417</v>
      </c>
      <c r="C409" s="65" t="s">
        <v>1418</v>
      </c>
      <c r="D409" s="66" t="s">
        <v>1419</v>
      </c>
      <c r="E409" s="65" t="s">
        <v>64</v>
      </c>
      <c r="F409" s="67">
        <v>85621</v>
      </c>
      <c r="G409" s="65" t="s">
        <v>527</v>
      </c>
      <c r="H409" s="74">
        <v>1025225</v>
      </c>
      <c r="I409" s="75">
        <v>10255239</v>
      </c>
      <c r="J409" s="65">
        <v>1</v>
      </c>
      <c r="K409" s="65">
        <v>48</v>
      </c>
      <c r="L409" s="65">
        <v>0</v>
      </c>
      <c r="M409" s="65">
        <v>0</v>
      </c>
      <c r="N409" s="65">
        <v>48</v>
      </c>
      <c r="O409" s="63" t="s">
        <v>58</v>
      </c>
      <c r="P409" s="44"/>
    </row>
    <row r="410" spans="1:16">
      <c r="A410" s="63">
        <v>2013</v>
      </c>
      <c r="B410" s="64" t="s">
        <v>1420</v>
      </c>
      <c r="C410" s="65" t="s">
        <v>1421</v>
      </c>
      <c r="D410" s="66" t="s">
        <v>1422</v>
      </c>
      <c r="E410" s="65" t="s">
        <v>34</v>
      </c>
      <c r="F410" s="67">
        <v>85607</v>
      </c>
      <c r="G410" s="65" t="s">
        <v>127</v>
      </c>
      <c r="H410" s="74">
        <v>1154603</v>
      </c>
      <c r="I410" s="75">
        <v>11067215</v>
      </c>
      <c r="J410" s="65">
        <v>6</v>
      </c>
      <c r="K410" s="65">
        <v>56</v>
      </c>
      <c r="L410" s="65">
        <v>0</v>
      </c>
      <c r="M410" s="65">
        <v>1</v>
      </c>
      <c r="N410" s="65">
        <v>57</v>
      </c>
      <c r="O410" s="63" t="s">
        <v>1</v>
      </c>
      <c r="P410" s="44"/>
    </row>
    <row r="411" spans="1:16">
      <c r="A411" s="63">
        <v>2013</v>
      </c>
      <c r="B411" s="64" t="s">
        <v>1936</v>
      </c>
      <c r="C411" s="65" t="s">
        <v>1937</v>
      </c>
      <c r="D411" s="66" t="s">
        <v>1938</v>
      </c>
      <c r="E411" s="65" t="s">
        <v>2</v>
      </c>
      <c r="F411" s="67">
        <v>85040</v>
      </c>
      <c r="G411" s="65" t="s">
        <v>148</v>
      </c>
      <c r="H411" s="74">
        <v>1199913</v>
      </c>
      <c r="I411" s="75">
        <v>12676738</v>
      </c>
      <c r="J411" s="65">
        <v>2</v>
      </c>
      <c r="K411" s="65">
        <v>96</v>
      </c>
      <c r="L411" s="65">
        <v>0</v>
      </c>
      <c r="M411" s="65">
        <v>0</v>
      </c>
      <c r="N411" s="65">
        <v>96</v>
      </c>
      <c r="O411" s="63" t="s">
        <v>13</v>
      </c>
      <c r="P411" s="44"/>
    </row>
    <row r="412" spans="1:16">
      <c r="A412" s="63">
        <v>2013</v>
      </c>
      <c r="B412" s="64" t="s">
        <v>1939</v>
      </c>
      <c r="C412" s="65" t="s">
        <v>1940</v>
      </c>
      <c r="D412" s="66" t="s">
        <v>1941</v>
      </c>
      <c r="E412" s="65" t="s">
        <v>26</v>
      </c>
      <c r="F412" s="67">
        <v>85203</v>
      </c>
      <c r="G412" s="65" t="s">
        <v>148</v>
      </c>
      <c r="H412" s="74">
        <v>1185206</v>
      </c>
      <c r="I412" s="75">
        <v>13565810</v>
      </c>
      <c r="J412" s="65">
        <v>1</v>
      </c>
      <c r="K412" s="65">
        <v>66</v>
      </c>
      <c r="L412" s="65">
        <v>0</v>
      </c>
      <c r="M412" s="65">
        <v>1</v>
      </c>
      <c r="N412" s="65">
        <v>66</v>
      </c>
      <c r="O412" s="63" t="s">
        <v>1</v>
      </c>
      <c r="P412" s="44"/>
    </row>
    <row r="413" spans="1:16">
      <c r="A413" s="63">
        <v>2014</v>
      </c>
      <c r="B413" s="64" t="s">
        <v>2039</v>
      </c>
      <c r="C413" s="65" t="s">
        <v>2040</v>
      </c>
      <c r="D413" s="66" t="s">
        <v>2075</v>
      </c>
      <c r="E413" s="65" t="s">
        <v>2</v>
      </c>
      <c r="F413" s="67">
        <v>85006</v>
      </c>
      <c r="G413" s="65" t="s">
        <v>148</v>
      </c>
      <c r="H413" s="74">
        <v>1109290</v>
      </c>
      <c r="I413" s="75">
        <v>16934941</v>
      </c>
      <c r="J413" s="65">
        <v>11</v>
      </c>
      <c r="K413" s="65">
        <v>53</v>
      </c>
      <c r="L413" s="65">
        <v>56</v>
      </c>
      <c r="M413" s="65">
        <v>3</v>
      </c>
      <c r="N413" s="65">
        <v>56</v>
      </c>
      <c r="O413" s="63" t="s">
        <v>1</v>
      </c>
      <c r="P413" s="44"/>
    </row>
    <row r="414" spans="1:16" ht="22.5">
      <c r="A414" s="63">
        <v>2014</v>
      </c>
      <c r="B414" s="64" t="s">
        <v>2041</v>
      </c>
      <c r="C414" s="65" t="s">
        <v>2042</v>
      </c>
      <c r="D414" s="66" t="s">
        <v>2069</v>
      </c>
      <c r="E414" s="65" t="s">
        <v>2</v>
      </c>
      <c r="F414" s="67">
        <v>85006</v>
      </c>
      <c r="G414" s="65" t="s">
        <v>148</v>
      </c>
      <c r="H414" s="74">
        <v>1225786</v>
      </c>
      <c r="I414" s="75">
        <v>16152965</v>
      </c>
      <c r="J414" s="65">
        <v>11</v>
      </c>
      <c r="K414" s="65">
        <v>70</v>
      </c>
      <c r="L414" s="65">
        <v>4</v>
      </c>
      <c r="M414" s="65">
        <v>0</v>
      </c>
      <c r="N414" s="65">
        <v>74</v>
      </c>
      <c r="O414" s="147" t="s">
        <v>2165</v>
      </c>
      <c r="P414" s="44"/>
    </row>
    <row r="415" spans="1:16">
      <c r="A415" s="63">
        <v>2014</v>
      </c>
      <c r="B415" s="64" t="s">
        <v>2043</v>
      </c>
      <c r="C415" s="65" t="s">
        <v>2033</v>
      </c>
      <c r="D415" s="66" t="s">
        <v>2070</v>
      </c>
      <c r="E415" s="65" t="s">
        <v>34</v>
      </c>
      <c r="F415" s="67">
        <v>85607</v>
      </c>
      <c r="G415" s="65" t="s">
        <v>127</v>
      </c>
      <c r="H415" s="74">
        <v>537485</v>
      </c>
      <c r="I415" s="75">
        <v>7557728</v>
      </c>
      <c r="J415" s="65">
        <v>33</v>
      </c>
      <c r="K415" s="65">
        <v>50</v>
      </c>
      <c r="L415" s="65">
        <v>50</v>
      </c>
      <c r="M415" s="65">
        <v>1</v>
      </c>
      <c r="N415" s="65">
        <v>51</v>
      </c>
      <c r="O415" s="63" t="s">
        <v>1</v>
      </c>
      <c r="P415" s="44"/>
    </row>
    <row r="416" spans="1:16">
      <c r="A416" s="63">
        <v>2014</v>
      </c>
      <c r="B416" s="64" t="s">
        <v>2044</v>
      </c>
      <c r="C416" s="65" t="s">
        <v>2032</v>
      </c>
      <c r="D416" s="66" t="s">
        <v>505</v>
      </c>
      <c r="E416" s="65" t="s">
        <v>4</v>
      </c>
      <c r="F416" s="67">
        <v>86004</v>
      </c>
      <c r="G416" s="65" t="s">
        <v>392</v>
      </c>
      <c r="H416" s="74">
        <v>1348693</v>
      </c>
      <c r="I416" s="75">
        <v>16592081</v>
      </c>
      <c r="J416" s="65">
        <v>11</v>
      </c>
      <c r="K416" s="65">
        <v>80</v>
      </c>
      <c r="L416" s="65">
        <v>0</v>
      </c>
      <c r="M416" s="65">
        <v>1</v>
      </c>
      <c r="N416" s="65">
        <v>81</v>
      </c>
      <c r="O416" s="63" t="s">
        <v>1</v>
      </c>
      <c r="P416" s="44"/>
    </row>
    <row r="417" spans="1:16">
      <c r="A417" s="63">
        <v>2014</v>
      </c>
      <c r="B417" s="64" t="s">
        <v>2045</v>
      </c>
      <c r="C417" s="65" t="s">
        <v>2046</v>
      </c>
      <c r="D417" s="66" t="s">
        <v>2083</v>
      </c>
      <c r="E417" s="65" t="s">
        <v>2</v>
      </c>
      <c r="F417" s="67">
        <v>85004</v>
      </c>
      <c r="G417" s="65" t="s">
        <v>148</v>
      </c>
      <c r="H417" s="74">
        <v>1441861</v>
      </c>
      <c r="I417" s="75">
        <v>16941127</v>
      </c>
      <c r="J417" s="65">
        <v>2</v>
      </c>
      <c r="K417" s="65">
        <v>74</v>
      </c>
      <c r="L417" s="65">
        <v>0</v>
      </c>
      <c r="M417" s="65">
        <v>0</v>
      </c>
      <c r="N417" s="65">
        <v>74</v>
      </c>
      <c r="O417" s="63" t="s">
        <v>1</v>
      </c>
      <c r="P417" s="44"/>
    </row>
    <row r="418" spans="1:16">
      <c r="A418" s="63">
        <v>2014</v>
      </c>
      <c r="B418" s="64" t="s">
        <v>2047</v>
      </c>
      <c r="C418" s="65" t="s">
        <v>2036</v>
      </c>
      <c r="D418" s="66" t="s">
        <v>2072</v>
      </c>
      <c r="E418" s="65" t="s">
        <v>23</v>
      </c>
      <c r="F418" s="67">
        <v>85281</v>
      </c>
      <c r="G418" s="65" t="s">
        <v>148</v>
      </c>
      <c r="H418" s="74">
        <v>575876</v>
      </c>
      <c r="I418" s="75">
        <v>9499742</v>
      </c>
      <c r="J418" s="65">
        <v>4</v>
      </c>
      <c r="K418" s="65">
        <v>57</v>
      </c>
      <c r="L418" s="65">
        <v>0</v>
      </c>
      <c r="M418" s="65">
        <v>0</v>
      </c>
      <c r="N418" s="65">
        <v>57</v>
      </c>
      <c r="O418" s="63" t="s">
        <v>1</v>
      </c>
      <c r="P418" s="44"/>
    </row>
    <row r="419" spans="1:16">
      <c r="A419" s="63">
        <v>2014</v>
      </c>
      <c r="B419" s="64" t="s">
        <v>2048</v>
      </c>
      <c r="C419" s="65" t="s">
        <v>2049</v>
      </c>
      <c r="D419" s="66" t="s">
        <v>2073</v>
      </c>
      <c r="E419" s="65" t="s">
        <v>3</v>
      </c>
      <c r="F419" s="67">
        <v>85701</v>
      </c>
      <c r="G419" s="65" t="s">
        <v>168</v>
      </c>
      <c r="H419" s="74">
        <v>934069</v>
      </c>
      <c r="I419" s="75">
        <v>10604005</v>
      </c>
      <c r="J419" s="65">
        <v>3</v>
      </c>
      <c r="K419" s="65">
        <v>44</v>
      </c>
      <c r="L419" s="65">
        <v>0</v>
      </c>
      <c r="M419" s="65">
        <v>0</v>
      </c>
      <c r="N419" s="65">
        <v>44</v>
      </c>
      <c r="O419" s="63" t="s">
        <v>58</v>
      </c>
      <c r="P419" s="44"/>
    </row>
    <row r="420" spans="1:16">
      <c r="A420" s="63">
        <v>2014</v>
      </c>
      <c r="B420" s="64" t="s">
        <v>2050</v>
      </c>
      <c r="C420" s="65" t="s">
        <v>2051</v>
      </c>
      <c r="D420" s="66" t="s">
        <v>2074</v>
      </c>
      <c r="E420" s="65" t="s">
        <v>26</v>
      </c>
      <c r="F420" s="67">
        <v>85210</v>
      </c>
      <c r="G420" s="65" t="s">
        <v>148</v>
      </c>
      <c r="H420" s="74">
        <v>743553</v>
      </c>
      <c r="I420" s="75">
        <v>8400000</v>
      </c>
      <c r="J420" s="65">
        <v>1</v>
      </c>
      <c r="K420" s="65">
        <v>44</v>
      </c>
      <c r="L420" s="65">
        <v>0</v>
      </c>
      <c r="M420" s="65">
        <v>0</v>
      </c>
      <c r="N420" s="65">
        <v>44</v>
      </c>
      <c r="O420" s="63" t="s">
        <v>58</v>
      </c>
      <c r="P420" s="44"/>
    </row>
    <row r="421" spans="1:16">
      <c r="A421" s="63">
        <v>2014</v>
      </c>
      <c r="B421" s="64" t="s">
        <v>2052</v>
      </c>
      <c r="C421" s="65" t="s">
        <v>2053</v>
      </c>
      <c r="D421" s="66" t="s">
        <v>2076</v>
      </c>
      <c r="E421" s="65" t="s">
        <v>79</v>
      </c>
      <c r="F421" s="67">
        <v>86326</v>
      </c>
      <c r="G421" s="65" t="s">
        <v>211</v>
      </c>
      <c r="H421" s="74">
        <v>738746</v>
      </c>
      <c r="I421" s="75">
        <v>8775039</v>
      </c>
      <c r="J421" s="65">
        <v>1</v>
      </c>
      <c r="K421" s="65">
        <v>60</v>
      </c>
      <c r="L421" s="65">
        <v>0</v>
      </c>
      <c r="M421" s="65">
        <v>0</v>
      </c>
      <c r="N421" s="65">
        <v>60</v>
      </c>
      <c r="O421" s="63" t="s">
        <v>58</v>
      </c>
      <c r="P421" s="44"/>
    </row>
    <row r="422" spans="1:16">
      <c r="A422" s="63">
        <v>2014</v>
      </c>
      <c r="B422" s="64" t="s">
        <v>2054</v>
      </c>
      <c r="C422" s="65" t="s">
        <v>2038</v>
      </c>
      <c r="D422" s="66" t="s">
        <v>2077</v>
      </c>
      <c r="E422" s="65" t="s">
        <v>102</v>
      </c>
      <c r="F422" s="67">
        <v>85323</v>
      </c>
      <c r="G422" s="65" t="s">
        <v>148</v>
      </c>
      <c r="H422" s="74">
        <v>1495759</v>
      </c>
      <c r="I422" s="75">
        <v>16927210</v>
      </c>
      <c r="J422" s="65">
        <v>7</v>
      </c>
      <c r="K422" s="65">
        <v>77</v>
      </c>
      <c r="L422" s="65">
        <v>0</v>
      </c>
      <c r="M422" s="65">
        <v>0</v>
      </c>
      <c r="N422" s="65">
        <v>77</v>
      </c>
      <c r="O422" s="63" t="s">
        <v>13</v>
      </c>
      <c r="P422" s="44"/>
    </row>
    <row r="423" spans="1:16">
      <c r="A423" s="63">
        <v>2014</v>
      </c>
      <c r="B423" s="64" t="s">
        <v>2055</v>
      </c>
      <c r="C423" s="65" t="s">
        <v>2037</v>
      </c>
      <c r="D423" s="66" t="s">
        <v>2077</v>
      </c>
      <c r="E423" s="65" t="s">
        <v>102</v>
      </c>
      <c r="F423" s="67">
        <v>85323</v>
      </c>
      <c r="G423" s="65" t="s">
        <v>148</v>
      </c>
      <c r="H423" s="74">
        <v>1217982</v>
      </c>
      <c r="I423" s="75">
        <v>13935297</v>
      </c>
      <c r="J423" s="65">
        <v>5</v>
      </c>
      <c r="K423" s="65">
        <v>66</v>
      </c>
      <c r="L423" s="65">
        <v>0</v>
      </c>
      <c r="M423" s="65">
        <v>0</v>
      </c>
      <c r="N423" s="65">
        <v>66</v>
      </c>
      <c r="O423" s="63" t="s">
        <v>1</v>
      </c>
      <c r="P423" s="44"/>
    </row>
    <row r="424" spans="1:16">
      <c r="A424" s="63">
        <v>2014</v>
      </c>
      <c r="B424" s="64" t="s">
        <v>2056</v>
      </c>
      <c r="C424" s="65" t="s">
        <v>2034</v>
      </c>
      <c r="D424" s="66" t="s">
        <v>2071</v>
      </c>
      <c r="E424" s="65" t="s">
        <v>23</v>
      </c>
      <c r="F424" s="67">
        <v>85281</v>
      </c>
      <c r="G424" s="65" t="s">
        <v>148</v>
      </c>
      <c r="H424" s="74">
        <v>1125709</v>
      </c>
      <c r="I424" s="75">
        <v>13392001</v>
      </c>
      <c r="J424" s="65">
        <v>2</v>
      </c>
      <c r="K424" s="65">
        <v>76</v>
      </c>
      <c r="L424" s="65">
        <v>0</v>
      </c>
      <c r="M424" s="65">
        <v>0</v>
      </c>
      <c r="N424" s="65">
        <v>76</v>
      </c>
      <c r="O424" s="63" t="s">
        <v>58</v>
      </c>
      <c r="P424" s="44"/>
    </row>
    <row r="425" spans="1:16">
      <c r="A425" s="63">
        <v>2014</v>
      </c>
      <c r="B425" s="64" t="s">
        <v>2057</v>
      </c>
      <c r="C425" s="65" t="s">
        <v>2058</v>
      </c>
      <c r="D425" s="66" t="s">
        <v>2068</v>
      </c>
      <c r="E425" s="65" t="s">
        <v>2</v>
      </c>
      <c r="F425" s="67">
        <v>85020</v>
      </c>
      <c r="G425" s="65" t="s">
        <v>148</v>
      </c>
      <c r="H425" s="74">
        <v>947307</v>
      </c>
      <c r="I425" s="75">
        <v>10832472</v>
      </c>
      <c r="J425" s="65">
        <v>5</v>
      </c>
      <c r="K425" s="65">
        <v>48</v>
      </c>
      <c r="L425" s="65">
        <v>0</v>
      </c>
      <c r="M425" s="65">
        <v>0</v>
      </c>
      <c r="N425" s="65">
        <v>48</v>
      </c>
      <c r="O425" s="63" t="s">
        <v>2166</v>
      </c>
      <c r="P425" s="44"/>
    </row>
    <row r="426" spans="1:16">
      <c r="A426" s="63">
        <v>2014</v>
      </c>
      <c r="B426" s="64" t="s">
        <v>2059</v>
      </c>
      <c r="C426" s="65" t="s">
        <v>2060</v>
      </c>
      <c r="D426" s="66" t="s">
        <v>2078</v>
      </c>
      <c r="E426" s="65" t="s">
        <v>3</v>
      </c>
      <c r="F426" s="67">
        <v>85757</v>
      </c>
      <c r="G426" s="65" t="s">
        <v>168</v>
      </c>
      <c r="H426" s="74">
        <v>277839</v>
      </c>
      <c r="I426" s="75">
        <v>2974976</v>
      </c>
      <c r="J426" s="65">
        <v>4</v>
      </c>
      <c r="K426" s="65">
        <v>20</v>
      </c>
      <c r="L426" s="65">
        <v>0</v>
      </c>
      <c r="M426" s="65">
        <v>0</v>
      </c>
      <c r="N426" s="65">
        <v>20</v>
      </c>
      <c r="O426" s="63" t="s">
        <v>58</v>
      </c>
      <c r="P426" s="44"/>
    </row>
    <row r="427" spans="1:16">
      <c r="A427" s="63">
        <v>2014</v>
      </c>
      <c r="B427" s="64" t="s">
        <v>2061</v>
      </c>
      <c r="C427" s="65" t="s">
        <v>2035</v>
      </c>
      <c r="D427" s="66" t="s">
        <v>2079</v>
      </c>
      <c r="E427" s="65" t="s">
        <v>3</v>
      </c>
      <c r="F427" s="67">
        <v>85701</v>
      </c>
      <c r="G427" s="65" t="s">
        <v>168</v>
      </c>
      <c r="H427" s="74">
        <v>464210</v>
      </c>
      <c r="I427" s="75">
        <v>6349332</v>
      </c>
      <c r="J427" s="65">
        <v>1</v>
      </c>
      <c r="K427" s="65">
        <v>30</v>
      </c>
      <c r="L427" s="65">
        <v>0</v>
      </c>
      <c r="M427" s="65">
        <v>0</v>
      </c>
      <c r="N427" s="65">
        <v>30</v>
      </c>
      <c r="O427" s="63" t="s">
        <v>13</v>
      </c>
      <c r="P427" s="44"/>
    </row>
    <row r="428" spans="1:16">
      <c r="A428" s="63">
        <v>2014</v>
      </c>
      <c r="B428" s="64" t="s">
        <v>2062</v>
      </c>
      <c r="C428" s="65" t="s">
        <v>2063</v>
      </c>
      <c r="D428" s="66" t="s">
        <v>2080</v>
      </c>
      <c r="E428" s="65" t="s">
        <v>1107</v>
      </c>
      <c r="F428" s="67">
        <v>85542</v>
      </c>
      <c r="G428" s="65" t="s">
        <v>405</v>
      </c>
      <c r="H428" s="74">
        <v>630879</v>
      </c>
      <c r="I428" s="75">
        <v>6862193</v>
      </c>
      <c r="J428" s="65">
        <v>50</v>
      </c>
      <c r="K428" s="65">
        <v>50</v>
      </c>
      <c r="L428" s="65">
        <v>0</v>
      </c>
      <c r="M428" s="65">
        <v>0</v>
      </c>
      <c r="N428" s="65">
        <v>50</v>
      </c>
      <c r="O428" s="63" t="s">
        <v>1</v>
      </c>
      <c r="P428" s="44"/>
    </row>
    <row r="429" spans="1:16">
      <c r="A429" s="63">
        <v>2014</v>
      </c>
      <c r="B429" s="64" t="s">
        <v>2064</v>
      </c>
      <c r="C429" s="65" t="s">
        <v>2065</v>
      </c>
      <c r="D429" s="66" t="s">
        <v>2081</v>
      </c>
      <c r="E429" s="65" t="s">
        <v>2082</v>
      </c>
      <c r="F429" s="67">
        <v>85634</v>
      </c>
      <c r="G429" s="65" t="s">
        <v>168</v>
      </c>
      <c r="H429" s="74">
        <v>590106</v>
      </c>
      <c r="I429" s="75">
        <v>6120448</v>
      </c>
      <c r="J429" s="65">
        <v>40</v>
      </c>
      <c r="K429" s="65">
        <v>40</v>
      </c>
      <c r="L429" s="65">
        <v>0</v>
      </c>
      <c r="M429" s="65">
        <v>0</v>
      </c>
      <c r="N429" s="65">
        <v>40</v>
      </c>
      <c r="O429" s="63" t="s">
        <v>1</v>
      </c>
      <c r="P429" s="44"/>
    </row>
    <row r="430" spans="1:16">
      <c r="A430" s="63">
        <v>2014</v>
      </c>
      <c r="B430" s="64" t="s">
        <v>2066</v>
      </c>
      <c r="C430" s="65" t="s">
        <v>2067</v>
      </c>
      <c r="D430" s="66" t="s">
        <v>2084</v>
      </c>
      <c r="E430" s="65" t="s">
        <v>2</v>
      </c>
      <c r="F430" s="67">
        <v>85004</v>
      </c>
      <c r="G430" s="65" t="s">
        <v>148</v>
      </c>
      <c r="H430" s="74">
        <v>1449034</v>
      </c>
      <c r="I430" s="75">
        <v>26574841</v>
      </c>
      <c r="J430" s="65">
        <v>3</v>
      </c>
      <c r="K430" s="65">
        <v>289</v>
      </c>
      <c r="L430" s="65">
        <v>0</v>
      </c>
      <c r="M430" s="65">
        <v>0</v>
      </c>
      <c r="N430" s="65">
        <v>289</v>
      </c>
      <c r="O430" s="63" t="s">
        <v>58</v>
      </c>
      <c r="P430" s="44"/>
    </row>
    <row r="431" spans="1:16">
      <c r="A431" s="63">
        <v>2015</v>
      </c>
      <c r="B431" s="64" t="s">
        <v>2085</v>
      </c>
      <c r="C431" s="65" t="s">
        <v>2031</v>
      </c>
      <c r="D431" s="66" t="s">
        <v>2086</v>
      </c>
      <c r="E431" s="65" t="s">
        <v>26</v>
      </c>
      <c r="F431" s="67">
        <v>85201</v>
      </c>
      <c r="G431" s="65" t="s">
        <v>148</v>
      </c>
      <c r="H431" s="74">
        <v>652235</v>
      </c>
      <c r="I431" s="75">
        <v>7494407</v>
      </c>
      <c r="J431" s="65">
        <v>1</v>
      </c>
      <c r="K431" s="65">
        <v>30</v>
      </c>
      <c r="L431" s="65">
        <v>0</v>
      </c>
      <c r="M431" s="65">
        <v>0</v>
      </c>
      <c r="N431" s="65">
        <v>30</v>
      </c>
      <c r="O431" s="63" t="s">
        <v>2166</v>
      </c>
      <c r="P431" s="44"/>
    </row>
    <row r="432" spans="1:16">
      <c r="A432" s="63">
        <v>2015</v>
      </c>
      <c r="B432" s="64" t="s">
        <v>2087</v>
      </c>
      <c r="C432" s="65" t="s">
        <v>2088</v>
      </c>
      <c r="D432" s="66" t="s">
        <v>2089</v>
      </c>
      <c r="E432" s="65" t="s">
        <v>3</v>
      </c>
      <c r="F432" s="67">
        <v>85730</v>
      </c>
      <c r="G432" s="65" t="s">
        <v>168</v>
      </c>
      <c r="H432" s="74">
        <v>743284</v>
      </c>
      <c r="I432" s="75">
        <v>9531516</v>
      </c>
      <c r="J432" s="65">
        <v>40</v>
      </c>
      <c r="K432" s="65">
        <v>40</v>
      </c>
      <c r="L432" s="65">
        <v>0</v>
      </c>
      <c r="M432" s="65">
        <v>0</v>
      </c>
      <c r="N432" s="65">
        <v>40</v>
      </c>
      <c r="O432" s="63" t="s">
        <v>2167</v>
      </c>
      <c r="P432" s="44"/>
    </row>
    <row r="433" spans="1:20">
      <c r="A433" s="63">
        <v>2015</v>
      </c>
      <c r="B433" s="64" t="s">
        <v>2090</v>
      </c>
      <c r="C433" s="65" t="s">
        <v>2091</v>
      </c>
      <c r="D433" s="66" t="s">
        <v>2092</v>
      </c>
      <c r="E433" s="65" t="s">
        <v>56</v>
      </c>
      <c r="F433" s="67">
        <v>86401</v>
      </c>
      <c r="G433" s="65" t="s">
        <v>137</v>
      </c>
      <c r="H433" s="74">
        <v>625207</v>
      </c>
      <c r="I433" s="75">
        <v>9553223</v>
      </c>
      <c r="J433" s="65">
        <v>12</v>
      </c>
      <c r="K433" s="65">
        <v>57</v>
      </c>
      <c r="L433" s="65">
        <v>0</v>
      </c>
      <c r="M433" s="65">
        <v>0</v>
      </c>
      <c r="N433" s="65">
        <v>57</v>
      </c>
      <c r="O433" s="63" t="s">
        <v>58</v>
      </c>
      <c r="P433" s="44"/>
    </row>
    <row r="434" spans="1:20">
      <c r="A434" s="63">
        <v>2015</v>
      </c>
      <c r="B434" s="64" t="s">
        <v>2093</v>
      </c>
      <c r="C434" s="65" t="s">
        <v>2030</v>
      </c>
      <c r="D434" s="66" t="s">
        <v>523</v>
      </c>
      <c r="E434" s="65" t="s">
        <v>29</v>
      </c>
      <c r="F434" s="67">
        <v>85929</v>
      </c>
      <c r="G434" s="65" t="s">
        <v>187</v>
      </c>
      <c r="H434" s="74">
        <v>327918</v>
      </c>
      <c r="I434" s="75">
        <v>4644957</v>
      </c>
      <c r="J434" s="65">
        <v>7</v>
      </c>
      <c r="K434" s="65">
        <v>32</v>
      </c>
      <c r="L434" s="65">
        <v>0</v>
      </c>
      <c r="M434" s="65">
        <v>0</v>
      </c>
      <c r="N434" s="65">
        <v>32</v>
      </c>
      <c r="O434" s="63" t="s">
        <v>1</v>
      </c>
      <c r="P434" s="44"/>
    </row>
    <row r="435" spans="1:20">
      <c r="A435" s="63">
        <v>2015</v>
      </c>
      <c r="B435" s="64" t="s">
        <v>2094</v>
      </c>
      <c r="C435" s="65" t="s">
        <v>2095</v>
      </c>
      <c r="D435" s="66" t="s">
        <v>2096</v>
      </c>
      <c r="E435" s="65" t="s">
        <v>51</v>
      </c>
      <c r="F435" s="67">
        <v>85283</v>
      </c>
      <c r="G435" s="65" t="s">
        <v>148</v>
      </c>
      <c r="H435" s="74">
        <v>625332</v>
      </c>
      <c r="I435" s="75">
        <v>6631991</v>
      </c>
      <c r="J435" s="65">
        <v>15</v>
      </c>
      <c r="K435" s="65">
        <v>37</v>
      </c>
      <c r="L435" s="65">
        <v>0</v>
      </c>
      <c r="M435" s="65">
        <v>0</v>
      </c>
      <c r="N435" s="65">
        <v>37</v>
      </c>
      <c r="O435" s="63" t="s">
        <v>1065</v>
      </c>
      <c r="P435" s="44"/>
    </row>
    <row r="436" spans="1:20">
      <c r="A436" s="63">
        <v>2015</v>
      </c>
      <c r="B436" s="64" t="s">
        <v>2097</v>
      </c>
      <c r="C436" s="65" t="s">
        <v>2098</v>
      </c>
      <c r="D436" s="66" t="s">
        <v>2099</v>
      </c>
      <c r="E436" s="65" t="s">
        <v>15</v>
      </c>
      <c r="F436" s="67">
        <v>86322</v>
      </c>
      <c r="G436" s="65" t="s">
        <v>211</v>
      </c>
      <c r="H436" s="75">
        <v>870954</v>
      </c>
      <c r="I436" s="75">
        <v>870954</v>
      </c>
      <c r="J436" s="65">
        <v>38</v>
      </c>
      <c r="K436" s="65">
        <v>38</v>
      </c>
      <c r="L436" s="65">
        <v>0</v>
      </c>
      <c r="M436" s="65">
        <v>0</v>
      </c>
      <c r="N436" s="65">
        <v>21</v>
      </c>
      <c r="O436" s="63" t="s">
        <v>1</v>
      </c>
      <c r="P436" s="44"/>
      <c r="R436" s="74"/>
      <c r="T436" s="18"/>
    </row>
    <row r="437" spans="1:20">
      <c r="A437" s="63">
        <v>2015</v>
      </c>
      <c r="B437" s="64" t="s">
        <v>2100</v>
      </c>
      <c r="C437" s="65" t="s">
        <v>2029</v>
      </c>
      <c r="D437" s="66" t="s">
        <v>2101</v>
      </c>
      <c r="E437" s="65" t="s">
        <v>28</v>
      </c>
      <c r="F437" s="67">
        <v>85302</v>
      </c>
      <c r="G437" s="65" t="s">
        <v>148</v>
      </c>
      <c r="H437" s="75">
        <v>921696</v>
      </c>
      <c r="I437" s="74">
        <v>9875599</v>
      </c>
      <c r="J437" s="65">
        <v>3</v>
      </c>
      <c r="K437" s="65">
        <v>52</v>
      </c>
      <c r="L437" s="65">
        <v>0</v>
      </c>
      <c r="M437" s="65">
        <v>0</v>
      </c>
      <c r="N437" s="65">
        <v>52</v>
      </c>
      <c r="O437" s="63" t="s">
        <v>58</v>
      </c>
      <c r="P437" s="44"/>
      <c r="R437" s="74"/>
      <c r="T437" s="18"/>
    </row>
    <row r="438" spans="1:20">
      <c r="A438" s="63">
        <v>2015</v>
      </c>
      <c r="B438" s="64" t="s">
        <v>2102</v>
      </c>
      <c r="C438" s="65" t="s">
        <v>2027</v>
      </c>
      <c r="D438" s="66" t="s">
        <v>2103</v>
      </c>
      <c r="E438" s="65" t="s">
        <v>3</v>
      </c>
      <c r="F438" s="67">
        <v>85706</v>
      </c>
      <c r="G438" s="65" t="s">
        <v>168</v>
      </c>
      <c r="H438" s="75">
        <v>1241500</v>
      </c>
      <c r="I438" s="74">
        <v>11660837</v>
      </c>
      <c r="J438" s="65"/>
      <c r="K438" s="65">
        <v>92</v>
      </c>
      <c r="L438" s="65">
        <v>0</v>
      </c>
      <c r="M438" s="65">
        <v>0</v>
      </c>
      <c r="N438" s="65">
        <v>92</v>
      </c>
      <c r="O438" s="63" t="s">
        <v>1065</v>
      </c>
      <c r="P438" s="44"/>
      <c r="R438" s="74"/>
      <c r="T438" s="18"/>
    </row>
    <row r="439" spans="1:20">
      <c r="A439" s="63">
        <v>2015</v>
      </c>
      <c r="B439" s="64" t="s">
        <v>2104</v>
      </c>
      <c r="C439" s="65" t="s">
        <v>2026</v>
      </c>
      <c r="D439" s="66" t="s">
        <v>2105</v>
      </c>
      <c r="E439" s="65" t="s">
        <v>148</v>
      </c>
      <c r="F439" s="67">
        <v>85203</v>
      </c>
      <c r="G439" s="65" t="s">
        <v>148</v>
      </c>
      <c r="H439" s="75">
        <v>1158279</v>
      </c>
      <c r="I439" s="74">
        <v>14676345</v>
      </c>
      <c r="J439" s="65">
        <v>2</v>
      </c>
      <c r="K439" s="65">
        <v>46</v>
      </c>
      <c r="L439" s="65">
        <v>0</v>
      </c>
      <c r="M439" s="65">
        <v>1</v>
      </c>
      <c r="N439" s="65">
        <v>47</v>
      </c>
      <c r="O439" s="63" t="s">
        <v>1</v>
      </c>
      <c r="P439" s="44"/>
      <c r="R439" s="74"/>
      <c r="T439" s="18"/>
    </row>
    <row r="440" spans="1:20">
      <c r="A440" s="63">
        <v>2015</v>
      </c>
      <c r="B440" s="64" t="s">
        <v>2106</v>
      </c>
      <c r="C440" s="65" t="s">
        <v>2107</v>
      </c>
      <c r="D440" s="66" t="s">
        <v>715</v>
      </c>
      <c r="E440" s="65" t="s">
        <v>148</v>
      </c>
      <c r="F440" s="67">
        <v>85201</v>
      </c>
      <c r="G440" s="65" t="s">
        <v>148</v>
      </c>
      <c r="H440" s="75">
        <v>1475426</v>
      </c>
      <c r="I440" s="74">
        <v>13633557</v>
      </c>
      <c r="J440" s="65">
        <v>13</v>
      </c>
      <c r="K440" s="65">
        <v>122</v>
      </c>
      <c r="L440" s="65">
        <v>0</v>
      </c>
      <c r="M440" s="65">
        <v>0</v>
      </c>
      <c r="N440" s="65">
        <v>122</v>
      </c>
      <c r="O440" s="63" t="s">
        <v>1</v>
      </c>
      <c r="P440" s="44"/>
      <c r="R440" s="74"/>
      <c r="T440" s="18"/>
    </row>
    <row r="441" spans="1:20">
      <c r="A441" s="63">
        <v>2015</v>
      </c>
      <c r="B441" s="64" t="s">
        <v>2108</v>
      </c>
      <c r="C441" s="65" t="s">
        <v>2025</v>
      </c>
      <c r="D441" s="66" t="s">
        <v>2109</v>
      </c>
      <c r="E441" s="65" t="s">
        <v>23</v>
      </c>
      <c r="F441" s="67">
        <v>85281</v>
      </c>
      <c r="G441" s="65" t="s">
        <v>148</v>
      </c>
      <c r="H441" s="75">
        <v>1058745</v>
      </c>
      <c r="I441" s="74">
        <v>21227314</v>
      </c>
      <c r="J441" s="65">
        <v>1</v>
      </c>
      <c r="K441" s="65">
        <v>45</v>
      </c>
      <c r="L441" s="65">
        <v>5</v>
      </c>
      <c r="M441" s="65">
        <v>0</v>
      </c>
      <c r="N441" s="65">
        <v>50</v>
      </c>
      <c r="O441" s="63" t="s">
        <v>2168</v>
      </c>
      <c r="P441" s="44"/>
      <c r="R441" s="74"/>
      <c r="T441" s="18"/>
    </row>
    <row r="442" spans="1:20">
      <c r="A442" s="63">
        <v>2015</v>
      </c>
      <c r="B442" s="64" t="s">
        <v>2110</v>
      </c>
      <c r="C442" s="65" t="s">
        <v>2024</v>
      </c>
      <c r="D442" s="66" t="s">
        <v>2111</v>
      </c>
      <c r="E442" s="65" t="s">
        <v>3</v>
      </c>
      <c r="F442" s="67">
        <v>85705</v>
      </c>
      <c r="G442" s="65" t="s">
        <v>168</v>
      </c>
      <c r="H442" s="75">
        <v>1149892</v>
      </c>
      <c r="I442" s="74">
        <v>13283631</v>
      </c>
      <c r="J442" s="65">
        <v>3</v>
      </c>
      <c r="K442" s="65">
        <v>50</v>
      </c>
      <c r="L442" s="65">
        <v>0</v>
      </c>
      <c r="M442" s="65">
        <v>0</v>
      </c>
      <c r="N442" s="65">
        <v>50</v>
      </c>
      <c r="O442" s="63" t="s">
        <v>1</v>
      </c>
      <c r="P442" s="44"/>
      <c r="R442" s="74"/>
      <c r="T442" s="18"/>
    </row>
    <row r="443" spans="1:20">
      <c r="A443" s="63">
        <v>2015</v>
      </c>
      <c r="B443" s="64" t="s">
        <v>2112</v>
      </c>
      <c r="C443" s="65" t="s">
        <v>2113</v>
      </c>
      <c r="D443" s="66" t="s">
        <v>2114</v>
      </c>
      <c r="E443" s="65" t="s">
        <v>2</v>
      </c>
      <c r="F443" s="67">
        <v>85015</v>
      </c>
      <c r="G443" s="65" t="s">
        <v>148</v>
      </c>
      <c r="H443" s="75">
        <v>858133</v>
      </c>
      <c r="I443" s="74">
        <v>14184423</v>
      </c>
      <c r="J443" s="65">
        <v>10</v>
      </c>
      <c r="K443" s="65">
        <v>50</v>
      </c>
      <c r="L443" s="65">
        <v>0</v>
      </c>
      <c r="M443" s="65">
        <v>1</v>
      </c>
      <c r="N443" s="65">
        <v>50</v>
      </c>
      <c r="O443" s="63" t="s">
        <v>2168</v>
      </c>
      <c r="P443" s="44"/>
      <c r="R443" s="74"/>
      <c r="T443" s="18"/>
    </row>
    <row r="444" spans="1:20">
      <c r="A444" s="63">
        <v>2015</v>
      </c>
      <c r="B444" s="64" t="s">
        <v>2115</v>
      </c>
      <c r="C444" s="65" t="s">
        <v>2116</v>
      </c>
      <c r="D444" s="66" t="s">
        <v>2117</v>
      </c>
      <c r="E444" s="65" t="s">
        <v>519</v>
      </c>
      <c r="F444" s="67">
        <v>86403</v>
      </c>
      <c r="G444" s="65" t="s">
        <v>137</v>
      </c>
      <c r="H444" s="75">
        <v>465189</v>
      </c>
      <c r="I444" s="74">
        <v>10746778</v>
      </c>
      <c r="J444" s="65">
        <v>19</v>
      </c>
      <c r="K444" s="65">
        <v>56</v>
      </c>
      <c r="L444" s="65">
        <v>0</v>
      </c>
      <c r="M444" s="65">
        <v>0</v>
      </c>
      <c r="N444" s="65">
        <v>56</v>
      </c>
      <c r="O444" s="63" t="s">
        <v>566</v>
      </c>
      <c r="P444" s="44"/>
      <c r="R444" s="74"/>
      <c r="T444" s="18"/>
    </row>
    <row r="445" spans="1:20">
      <c r="A445" s="63">
        <v>2015</v>
      </c>
      <c r="B445" s="64" t="s">
        <v>2118</v>
      </c>
      <c r="C445" s="65" t="s">
        <v>2119</v>
      </c>
      <c r="D445" s="66" t="s">
        <v>2120</v>
      </c>
      <c r="E445" s="65" t="s">
        <v>152</v>
      </c>
      <c r="F445" s="67">
        <v>85132</v>
      </c>
      <c r="G445" s="65" t="s">
        <v>154</v>
      </c>
      <c r="H445" s="75">
        <v>623429</v>
      </c>
      <c r="I445" s="74">
        <v>6719687</v>
      </c>
      <c r="J445" s="65">
        <v>11</v>
      </c>
      <c r="K445" s="65">
        <v>57</v>
      </c>
      <c r="L445" s="65">
        <v>0</v>
      </c>
      <c r="M445" s="65">
        <v>1</v>
      </c>
      <c r="N445" s="65">
        <v>58</v>
      </c>
      <c r="O445" s="63" t="s">
        <v>1</v>
      </c>
      <c r="P445" s="44"/>
      <c r="R445" s="74"/>
      <c r="T445" s="18"/>
    </row>
    <row r="446" spans="1:20">
      <c r="A446" s="63">
        <v>2015</v>
      </c>
      <c r="B446" s="64" t="s">
        <v>2121</v>
      </c>
      <c r="C446" s="65" t="s">
        <v>2028</v>
      </c>
      <c r="D446" s="66" t="s">
        <v>2122</v>
      </c>
      <c r="E446" s="65" t="s">
        <v>76</v>
      </c>
      <c r="F446" s="67">
        <v>85546</v>
      </c>
      <c r="G446" s="65" t="s">
        <v>405</v>
      </c>
      <c r="H446" s="75">
        <v>582613</v>
      </c>
      <c r="I446" s="74">
        <v>8492786</v>
      </c>
      <c r="J446" s="65">
        <v>23</v>
      </c>
      <c r="K446" s="65">
        <v>70</v>
      </c>
      <c r="L446" s="65">
        <v>1</v>
      </c>
      <c r="M446" s="65">
        <v>1</v>
      </c>
      <c r="N446" s="65">
        <v>72</v>
      </c>
      <c r="O446" s="63" t="s">
        <v>2285</v>
      </c>
      <c r="P446" s="44"/>
      <c r="R446" s="74"/>
      <c r="T446" s="18"/>
    </row>
    <row r="447" spans="1:20">
      <c r="A447" s="63">
        <v>2015</v>
      </c>
      <c r="B447" s="64" t="s">
        <v>2123</v>
      </c>
      <c r="C447" s="65" t="s">
        <v>2124</v>
      </c>
      <c r="D447" s="66" t="s">
        <v>2125</v>
      </c>
      <c r="E447" s="65" t="s">
        <v>2</v>
      </c>
      <c r="F447" s="67">
        <v>85021</v>
      </c>
      <c r="G447" s="65" t="s">
        <v>148</v>
      </c>
      <c r="H447" s="75">
        <v>1500000</v>
      </c>
      <c r="I447" s="74">
        <v>7356915</v>
      </c>
      <c r="J447" s="65">
        <v>2</v>
      </c>
      <c r="K447" s="65">
        <v>66</v>
      </c>
      <c r="L447" s="65">
        <v>0</v>
      </c>
      <c r="M447" s="65">
        <v>0</v>
      </c>
      <c r="N447" s="65">
        <v>66</v>
      </c>
      <c r="O447" s="63" t="s">
        <v>566</v>
      </c>
      <c r="P447" s="44"/>
      <c r="R447" s="74"/>
      <c r="T447" s="18"/>
    </row>
    <row r="448" spans="1:20">
      <c r="A448" s="63">
        <v>2016</v>
      </c>
      <c r="B448" s="64" t="s">
        <v>2126</v>
      </c>
      <c r="C448" s="65" t="s">
        <v>2127</v>
      </c>
      <c r="D448" s="66" t="s">
        <v>2128</v>
      </c>
      <c r="E448" s="65" t="s">
        <v>2</v>
      </c>
      <c r="F448" s="67">
        <v>85015</v>
      </c>
      <c r="G448" s="65" t="s">
        <v>148</v>
      </c>
      <c r="H448" s="75">
        <v>1106789</v>
      </c>
      <c r="I448" s="74">
        <v>17815240</v>
      </c>
      <c r="J448" s="65">
        <v>2</v>
      </c>
      <c r="K448" s="65">
        <v>54</v>
      </c>
      <c r="L448" s="65">
        <v>0</v>
      </c>
      <c r="M448" s="65">
        <v>1</v>
      </c>
      <c r="N448" s="65">
        <v>55</v>
      </c>
      <c r="O448" s="63" t="s">
        <v>32</v>
      </c>
      <c r="P448" s="44"/>
      <c r="R448" s="74"/>
      <c r="T448" s="18"/>
    </row>
    <row r="449" spans="1:20">
      <c r="A449" s="63">
        <v>2016</v>
      </c>
      <c r="B449" s="64" t="s">
        <v>2129</v>
      </c>
      <c r="C449" s="65" t="s">
        <v>2130</v>
      </c>
      <c r="D449" s="66" t="s">
        <v>2131</v>
      </c>
      <c r="E449" s="65" t="s">
        <v>3</v>
      </c>
      <c r="F449" s="67">
        <v>85705</v>
      </c>
      <c r="G449" s="65" t="s">
        <v>168</v>
      </c>
      <c r="H449" s="75">
        <v>782000</v>
      </c>
      <c r="I449" s="74">
        <v>11883844</v>
      </c>
      <c r="J449" s="65">
        <v>6</v>
      </c>
      <c r="K449" s="65">
        <v>40</v>
      </c>
      <c r="L449" s="65">
        <v>0</v>
      </c>
      <c r="M449" s="65">
        <v>0</v>
      </c>
      <c r="N449" s="65">
        <v>40</v>
      </c>
      <c r="O449" s="63" t="s">
        <v>32</v>
      </c>
      <c r="P449" s="44"/>
      <c r="R449" s="74"/>
      <c r="T449" s="18"/>
    </row>
    <row r="450" spans="1:20">
      <c r="A450" s="63">
        <v>2016</v>
      </c>
      <c r="B450" s="64" t="s">
        <v>2132</v>
      </c>
      <c r="C450" s="65" t="s">
        <v>2133</v>
      </c>
      <c r="D450" s="66" t="s">
        <v>2134</v>
      </c>
      <c r="E450" s="65" t="s">
        <v>11</v>
      </c>
      <c r="F450" s="67">
        <v>85364</v>
      </c>
      <c r="G450" s="65" t="s">
        <v>11</v>
      </c>
      <c r="H450" s="75">
        <v>1331627</v>
      </c>
      <c r="I450" s="74">
        <v>8486471</v>
      </c>
      <c r="J450" s="65">
        <v>7</v>
      </c>
      <c r="K450" s="65">
        <v>58</v>
      </c>
      <c r="L450" s="65">
        <v>0</v>
      </c>
      <c r="M450" s="65">
        <v>0</v>
      </c>
      <c r="N450" s="65">
        <v>58</v>
      </c>
      <c r="O450" s="63" t="s">
        <v>1</v>
      </c>
      <c r="P450" s="44"/>
      <c r="R450" s="74"/>
      <c r="T450" s="18"/>
    </row>
    <row r="451" spans="1:20">
      <c r="A451" s="63">
        <v>2016</v>
      </c>
      <c r="B451" s="64" t="s">
        <v>2135</v>
      </c>
      <c r="C451" s="65" t="s">
        <v>2136</v>
      </c>
      <c r="D451" s="66" t="s">
        <v>2137</v>
      </c>
      <c r="E451" s="65" t="s">
        <v>34</v>
      </c>
      <c r="F451" s="67">
        <v>85607</v>
      </c>
      <c r="G451" s="65" t="s">
        <v>127</v>
      </c>
      <c r="H451" s="75">
        <v>307868</v>
      </c>
      <c r="I451" s="74">
        <v>13149192</v>
      </c>
      <c r="J451" s="65">
        <v>3</v>
      </c>
      <c r="K451" s="65">
        <v>28</v>
      </c>
      <c r="L451" s="65">
        <v>0</v>
      </c>
      <c r="M451" s="65">
        <v>0</v>
      </c>
      <c r="N451" s="65">
        <v>28</v>
      </c>
      <c r="O451" s="63" t="s">
        <v>566</v>
      </c>
      <c r="P451" s="44"/>
      <c r="R451" s="74"/>
      <c r="T451" s="18"/>
    </row>
    <row r="452" spans="1:20">
      <c r="A452" s="63">
        <v>2016</v>
      </c>
      <c r="B452" s="64" t="s">
        <v>2138</v>
      </c>
      <c r="C452" s="65" t="s">
        <v>2139</v>
      </c>
      <c r="D452" s="66" t="s">
        <v>2140</v>
      </c>
      <c r="E452" s="65" t="s">
        <v>2082</v>
      </c>
      <c r="F452" s="67">
        <v>85634</v>
      </c>
      <c r="G452" s="65" t="s">
        <v>168</v>
      </c>
      <c r="H452" s="75">
        <v>890468</v>
      </c>
      <c r="I452" s="74">
        <v>3204569</v>
      </c>
      <c r="J452" s="65">
        <v>25</v>
      </c>
      <c r="K452" s="65">
        <v>40</v>
      </c>
      <c r="L452" s="65">
        <v>0</v>
      </c>
      <c r="M452" s="65">
        <v>0</v>
      </c>
      <c r="N452" s="65">
        <v>40</v>
      </c>
      <c r="O452" s="63" t="s">
        <v>1</v>
      </c>
      <c r="P452" s="44"/>
      <c r="R452" s="74"/>
      <c r="T452" s="18"/>
    </row>
    <row r="453" spans="1:20">
      <c r="A453" s="63">
        <v>2016</v>
      </c>
      <c r="B453" s="64" t="s">
        <v>2141</v>
      </c>
      <c r="C453" s="65" t="s">
        <v>2142</v>
      </c>
      <c r="D453" s="66" t="s">
        <v>2143</v>
      </c>
      <c r="E453" s="65" t="s">
        <v>15</v>
      </c>
      <c r="F453" s="67">
        <v>86322</v>
      </c>
      <c r="G453" s="65" t="s">
        <v>211</v>
      </c>
      <c r="H453" s="75">
        <v>859200</v>
      </c>
      <c r="I453" s="74">
        <v>8616558</v>
      </c>
      <c r="J453" s="65">
        <v>19</v>
      </c>
      <c r="K453" s="65">
        <v>35</v>
      </c>
      <c r="L453" s="65">
        <v>0</v>
      </c>
      <c r="M453" s="65">
        <v>0</v>
      </c>
      <c r="N453" s="65">
        <v>35</v>
      </c>
      <c r="O453" s="63" t="s">
        <v>1</v>
      </c>
      <c r="P453" s="44"/>
      <c r="R453" s="74"/>
      <c r="T453" s="18"/>
    </row>
    <row r="454" spans="1:20">
      <c r="A454" s="63">
        <v>2016</v>
      </c>
      <c r="B454" s="64" t="s">
        <v>2144</v>
      </c>
      <c r="C454" s="65" t="s">
        <v>2145</v>
      </c>
      <c r="D454" s="66" t="s">
        <v>2146</v>
      </c>
      <c r="E454" s="65" t="s">
        <v>3</v>
      </c>
      <c r="F454" s="67">
        <v>85701</v>
      </c>
      <c r="G454" s="65" t="s">
        <v>168</v>
      </c>
      <c r="H454" s="75">
        <v>1750000</v>
      </c>
      <c r="I454" s="74">
        <v>9125333</v>
      </c>
      <c r="J454" s="65">
        <v>2</v>
      </c>
      <c r="K454" s="65">
        <v>83</v>
      </c>
      <c r="L454" s="65">
        <v>0</v>
      </c>
      <c r="M454" s="65">
        <v>0</v>
      </c>
      <c r="N454" s="65">
        <v>83</v>
      </c>
      <c r="O454" s="63" t="s">
        <v>566</v>
      </c>
      <c r="P454" s="44"/>
      <c r="R454" s="74"/>
      <c r="T454" s="18"/>
    </row>
    <row r="455" spans="1:20">
      <c r="A455" s="63">
        <v>2016</v>
      </c>
      <c r="B455" s="64" t="s">
        <v>2147</v>
      </c>
      <c r="C455" s="65" t="s">
        <v>2148</v>
      </c>
      <c r="D455" s="66" t="s">
        <v>2149</v>
      </c>
      <c r="E455" s="65" t="s">
        <v>3</v>
      </c>
      <c r="F455" s="67">
        <v>85745</v>
      </c>
      <c r="G455" s="65" t="s">
        <v>168</v>
      </c>
      <c r="H455" s="75">
        <v>1601517</v>
      </c>
      <c r="I455" s="74">
        <v>24512653</v>
      </c>
      <c r="J455" s="65">
        <v>2</v>
      </c>
      <c r="K455" s="65">
        <v>70</v>
      </c>
      <c r="L455" s="65">
        <v>0</v>
      </c>
      <c r="M455" s="65">
        <v>0</v>
      </c>
      <c r="N455" s="65">
        <v>70</v>
      </c>
      <c r="O455" s="63" t="s">
        <v>1</v>
      </c>
      <c r="P455" s="44"/>
      <c r="R455" s="74"/>
      <c r="T455" s="18"/>
    </row>
    <row r="456" spans="1:20">
      <c r="A456" s="63">
        <v>2016</v>
      </c>
      <c r="B456" s="64" t="s">
        <v>2150</v>
      </c>
      <c r="C456" s="65" t="s">
        <v>2151</v>
      </c>
      <c r="D456" s="66" t="s">
        <v>2152</v>
      </c>
      <c r="E456" s="65" t="s">
        <v>2</v>
      </c>
      <c r="F456" s="67">
        <v>85021</v>
      </c>
      <c r="G456" s="65" t="s">
        <v>148</v>
      </c>
      <c r="H456" s="75">
        <v>1532018</v>
      </c>
      <c r="I456" s="74">
        <v>17984041</v>
      </c>
      <c r="J456" s="65">
        <v>3</v>
      </c>
      <c r="K456" s="65">
        <v>102</v>
      </c>
      <c r="L456" s="65">
        <v>0</v>
      </c>
      <c r="M456" s="65">
        <v>0</v>
      </c>
      <c r="N456" s="65">
        <v>102</v>
      </c>
      <c r="O456" s="63" t="s">
        <v>566</v>
      </c>
      <c r="P456" s="44"/>
      <c r="R456" s="74"/>
      <c r="T456" s="18"/>
    </row>
    <row r="457" spans="1:20">
      <c r="A457" s="63">
        <v>2016</v>
      </c>
      <c r="B457" s="64" t="s">
        <v>2153</v>
      </c>
      <c r="C457" s="65" t="s">
        <v>2154</v>
      </c>
      <c r="D457" s="66" t="s">
        <v>2155</v>
      </c>
      <c r="E457" s="65" t="s">
        <v>619</v>
      </c>
      <c r="F457" s="67">
        <v>85349</v>
      </c>
      <c r="G457" s="65" t="s">
        <v>11</v>
      </c>
      <c r="H457" s="75">
        <v>864604</v>
      </c>
      <c r="I457" s="74">
        <v>18159686</v>
      </c>
      <c r="J457" s="65">
        <v>60</v>
      </c>
      <c r="K457" s="65">
        <v>59</v>
      </c>
      <c r="L457" s="65">
        <v>0</v>
      </c>
      <c r="M457" s="65">
        <v>1</v>
      </c>
      <c r="N457" s="65">
        <v>61</v>
      </c>
      <c r="O457" s="63" t="s">
        <v>2319</v>
      </c>
      <c r="P457" s="44"/>
      <c r="R457" s="74"/>
      <c r="T457" s="18"/>
    </row>
    <row r="458" spans="1:20">
      <c r="A458" s="63">
        <v>2016</v>
      </c>
      <c r="B458" s="64" t="s">
        <v>2156</v>
      </c>
      <c r="C458" s="65" t="s">
        <v>2157</v>
      </c>
      <c r="D458" s="66" t="s">
        <v>2158</v>
      </c>
      <c r="E458" s="65" t="s">
        <v>26</v>
      </c>
      <c r="F458" s="67">
        <v>85210</v>
      </c>
      <c r="G458" s="65" t="s">
        <v>148</v>
      </c>
      <c r="H458" s="75">
        <v>1300000</v>
      </c>
      <c r="I458" s="74">
        <v>9581341</v>
      </c>
      <c r="J458" s="65">
        <v>6</v>
      </c>
      <c r="K458" s="65">
        <v>50</v>
      </c>
      <c r="L458" s="65">
        <v>0</v>
      </c>
      <c r="M458" s="65">
        <v>0</v>
      </c>
      <c r="N458" s="65">
        <v>50</v>
      </c>
      <c r="O458" s="63" t="s">
        <v>1</v>
      </c>
      <c r="P458" s="44"/>
      <c r="R458" s="74"/>
      <c r="T458" s="18"/>
    </row>
    <row r="459" spans="1:20">
      <c r="A459" s="63">
        <v>2016</v>
      </c>
      <c r="B459" s="64" t="s">
        <v>2159</v>
      </c>
      <c r="C459" s="65" t="s">
        <v>2160</v>
      </c>
      <c r="D459" s="66" t="s">
        <v>2161</v>
      </c>
      <c r="E459" s="65" t="s">
        <v>2</v>
      </c>
      <c r="F459" s="67">
        <v>85015</v>
      </c>
      <c r="G459" s="65" t="s">
        <v>148</v>
      </c>
      <c r="H459" s="75">
        <v>897450</v>
      </c>
      <c r="I459" s="74">
        <v>15918649</v>
      </c>
      <c r="J459" s="65">
        <v>1</v>
      </c>
      <c r="K459" s="65">
        <v>35</v>
      </c>
      <c r="L459" s="65">
        <v>0</v>
      </c>
      <c r="M459" s="65">
        <v>0</v>
      </c>
      <c r="N459" s="65">
        <v>35</v>
      </c>
      <c r="O459" s="63" t="s">
        <v>566</v>
      </c>
      <c r="P459" s="44"/>
      <c r="R459" s="74"/>
      <c r="T459" s="18"/>
    </row>
    <row r="460" spans="1:20">
      <c r="A460" s="63">
        <v>2016</v>
      </c>
      <c r="B460" s="64" t="s">
        <v>2162</v>
      </c>
      <c r="C460" s="65" t="s">
        <v>2163</v>
      </c>
      <c r="D460" s="66" t="s">
        <v>2164</v>
      </c>
      <c r="E460" s="65" t="s">
        <v>3</v>
      </c>
      <c r="F460" s="67">
        <v>85701</v>
      </c>
      <c r="G460" s="65" t="s">
        <v>168</v>
      </c>
      <c r="H460" s="75">
        <v>1472518</v>
      </c>
      <c r="I460" s="74">
        <v>8935022</v>
      </c>
      <c r="J460" s="65">
        <v>2</v>
      </c>
      <c r="K460" s="65">
        <v>50</v>
      </c>
      <c r="L460" s="65">
        <v>0</v>
      </c>
      <c r="M460" s="65">
        <v>0</v>
      </c>
      <c r="N460" s="65">
        <v>50</v>
      </c>
      <c r="O460" s="63" t="s">
        <v>566</v>
      </c>
      <c r="P460" s="44"/>
      <c r="R460" s="74"/>
      <c r="T460" s="18"/>
    </row>
    <row r="461" spans="1:20">
      <c r="A461" s="63">
        <v>2017</v>
      </c>
      <c r="B461" s="64" t="s">
        <v>2184</v>
      </c>
      <c r="C461" s="65" t="s">
        <v>2176</v>
      </c>
      <c r="D461" s="66" t="s">
        <v>2203</v>
      </c>
      <c r="E461" s="65" t="s">
        <v>2</v>
      </c>
      <c r="F461" s="67">
        <v>85021</v>
      </c>
      <c r="G461" s="65" t="s">
        <v>148</v>
      </c>
      <c r="H461" s="75">
        <v>1525370</v>
      </c>
      <c r="I461" s="74">
        <v>15970136</v>
      </c>
      <c r="J461" s="65">
        <v>1</v>
      </c>
      <c r="K461" s="65">
        <v>54</v>
      </c>
      <c r="L461" s="65">
        <v>0</v>
      </c>
      <c r="M461" s="65">
        <v>0</v>
      </c>
      <c r="N461" s="65">
        <v>54</v>
      </c>
      <c r="O461" s="63" t="s">
        <v>1</v>
      </c>
      <c r="P461" s="44"/>
      <c r="R461" s="62"/>
      <c r="T461" s="18"/>
    </row>
    <row r="462" spans="1:20">
      <c r="A462" s="63">
        <v>2017</v>
      </c>
      <c r="B462" s="64" t="s">
        <v>2185</v>
      </c>
      <c r="C462" s="65" t="s">
        <v>2177</v>
      </c>
      <c r="D462" s="66" t="s">
        <v>2204</v>
      </c>
      <c r="E462" s="65" t="s">
        <v>68</v>
      </c>
      <c r="F462" s="67">
        <v>85120</v>
      </c>
      <c r="G462" s="65" t="s">
        <v>154</v>
      </c>
      <c r="H462" s="75">
        <v>758053</v>
      </c>
      <c r="I462" s="74">
        <v>9158218</v>
      </c>
      <c r="J462" s="65">
        <v>26</v>
      </c>
      <c r="K462" s="65">
        <v>51</v>
      </c>
      <c r="L462" s="65">
        <v>0</v>
      </c>
      <c r="M462" s="65">
        <v>1</v>
      </c>
      <c r="N462" s="65">
        <v>52</v>
      </c>
      <c r="O462" s="63" t="s">
        <v>566</v>
      </c>
      <c r="P462" s="44"/>
      <c r="R462" s="62"/>
      <c r="T462" s="18"/>
    </row>
    <row r="463" spans="1:20">
      <c r="A463" s="63">
        <v>2017</v>
      </c>
      <c r="B463" s="64" t="s">
        <v>2192</v>
      </c>
      <c r="C463" s="65" t="s">
        <v>2174</v>
      </c>
      <c r="D463" s="66" t="s">
        <v>2201</v>
      </c>
      <c r="E463" s="65" t="s">
        <v>34</v>
      </c>
      <c r="F463" s="67">
        <v>85607</v>
      </c>
      <c r="G463" s="65" t="s">
        <v>127</v>
      </c>
      <c r="H463" s="75">
        <v>683384</v>
      </c>
      <c r="I463" s="74">
        <v>8726983</v>
      </c>
      <c r="J463" s="65">
        <v>12</v>
      </c>
      <c r="K463" s="65">
        <v>58</v>
      </c>
      <c r="L463" s="65">
        <v>0</v>
      </c>
      <c r="M463" s="65">
        <v>2</v>
      </c>
      <c r="N463" s="65">
        <v>60</v>
      </c>
      <c r="O463" s="63" t="s">
        <v>1</v>
      </c>
      <c r="P463" s="44"/>
      <c r="R463" s="62"/>
      <c r="T463" s="18"/>
    </row>
    <row r="464" spans="1:20">
      <c r="A464" s="63">
        <v>2017</v>
      </c>
      <c r="B464" s="64" t="s">
        <v>2187</v>
      </c>
      <c r="C464" s="65" t="s">
        <v>2180</v>
      </c>
      <c r="D464" s="66" t="s">
        <v>2206</v>
      </c>
      <c r="E464" s="65" t="s">
        <v>18</v>
      </c>
      <c r="F464" s="67">
        <v>86301</v>
      </c>
      <c r="G464" s="65" t="s">
        <v>211</v>
      </c>
      <c r="H464" s="75">
        <v>1492609</v>
      </c>
      <c r="I464" s="74">
        <v>15867341</v>
      </c>
      <c r="J464" s="65">
        <v>6</v>
      </c>
      <c r="K464" s="65">
        <v>72</v>
      </c>
      <c r="L464" s="65">
        <v>0</v>
      </c>
      <c r="M464" s="65">
        <v>0</v>
      </c>
      <c r="N464" s="65">
        <v>72</v>
      </c>
      <c r="O464" s="63" t="s">
        <v>1</v>
      </c>
      <c r="P464" s="44"/>
      <c r="R464" s="62"/>
      <c r="T464" s="18"/>
    </row>
    <row r="465" spans="1:20">
      <c r="A465" s="63">
        <v>2017</v>
      </c>
      <c r="B465" s="64" t="s">
        <v>2186</v>
      </c>
      <c r="C465" s="65" t="s">
        <v>2178</v>
      </c>
      <c r="D465" s="66" t="s">
        <v>2205</v>
      </c>
      <c r="E465" s="65" t="s">
        <v>2</v>
      </c>
      <c r="F465" s="67">
        <v>85021</v>
      </c>
      <c r="G465" s="65" t="s">
        <v>148</v>
      </c>
      <c r="H465" s="75">
        <v>1605624</v>
      </c>
      <c r="I465" s="74">
        <v>18705938</v>
      </c>
      <c r="J465" s="65">
        <v>50</v>
      </c>
      <c r="K465" s="65">
        <v>50</v>
      </c>
      <c r="L465" s="65">
        <v>0</v>
      </c>
      <c r="M465" s="65">
        <v>0</v>
      </c>
      <c r="N465" s="65">
        <v>50</v>
      </c>
      <c r="O465" s="63" t="s">
        <v>2179</v>
      </c>
      <c r="P465" s="44"/>
      <c r="R465" s="62"/>
      <c r="T465" s="18"/>
    </row>
    <row r="466" spans="1:20">
      <c r="A466" s="63">
        <v>2017</v>
      </c>
      <c r="B466" s="64" t="s">
        <v>2195</v>
      </c>
      <c r="C466" s="65" t="s">
        <v>2171</v>
      </c>
      <c r="D466" s="66" t="s">
        <v>2198</v>
      </c>
      <c r="E466" s="65" t="s">
        <v>2</v>
      </c>
      <c r="F466" s="67">
        <v>85007</v>
      </c>
      <c r="G466" s="65" t="s">
        <v>148</v>
      </c>
      <c r="H466" s="75">
        <v>732566</v>
      </c>
      <c r="I466" s="74">
        <v>11475579</v>
      </c>
      <c r="J466" s="65">
        <v>5</v>
      </c>
      <c r="K466" s="65">
        <v>89</v>
      </c>
      <c r="L466" s="65">
        <v>0</v>
      </c>
      <c r="M466" s="65">
        <v>1</v>
      </c>
      <c r="N466" s="65">
        <v>90</v>
      </c>
      <c r="O466" s="63" t="s">
        <v>32</v>
      </c>
      <c r="P466" s="44"/>
      <c r="R466" s="62"/>
      <c r="T466" s="18"/>
    </row>
    <row r="467" spans="1:20">
      <c r="A467" s="63">
        <v>2017</v>
      </c>
      <c r="B467" s="64" t="s">
        <v>2196</v>
      </c>
      <c r="C467" s="65" t="s">
        <v>2169</v>
      </c>
      <c r="D467" s="66" t="s">
        <v>2197</v>
      </c>
      <c r="E467" s="65" t="s">
        <v>2</v>
      </c>
      <c r="F467" s="67">
        <v>85021</v>
      </c>
      <c r="G467" s="65" t="s">
        <v>148</v>
      </c>
      <c r="H467" s="75">
        <v>1450000</v>
      </c>
      <c r="I467" s="74">
        <v>17431001</v>
      </c>
      <c r="J467" s="65">
        <v>1</v>
      </c>
      <c r="K467" s="65">
        <v>64</v>
      </c>
      <c r="L467" s="65">
        <v>0</v>
      </c>
      <c r="M467" s="65">
        <v>0</v>
      </c>
      <c r="N467" s="65">
        <v>64</v>
      </c>
      <c r="O467" s="63" t="s">
        <v>2170</v>
      </c>
      <c r="P467" s="44"/>
      <c r="R467" s="149">
        <v>18</v>
      </c>
      <c r="T467" s="18"/>
    </row>
    <row r="468" spans="1:20">
      <c r="A468" s="63">
        <v>2017</v>
      </c>
      <c r="B468" s="64" t="s">
        <v>2194</v>
      </c>
      <c r="C468" s="65" t="s">
        <v>2172</v>
      </c>
      <c r="D468" s="66" t="s">
        <v>2199</v>
      </c>
      <c r="E468" s="65" t="s">
        <v>3</v>
      </c>
      <c r="F468" s="67">
        <v>85705</v>
      </c>
      <c r="G468" s="65" t="s">
        <v>168</v>
      </c>
      <c r="H468" s="75">
        <v>1486718</v>
      </c>
      <c r="I468" s="74">
        <v>15305812</v>
      </c>
      <c r="J468" s="65">
        <v>18</v>
      </c>
      <c r="K468" s="65">
        <v>66</v>
      </c>
      <c r="L468" s="65">
        <v>0</v>
      </c>
      <c r="M468" s="65">
        <v>0</v>
      </c>
      <c r="N468" s="65">
        <v>66</v>
      </c>
      <c r="O468" s="63" t="s">
        <v>32</v>
      </c>
      <c r="P468" s="44"/>
      <c r="R468" s="62"/>
      <c r="T468" s="18"/>
    </row>
    <row r="469" spans="1:20">
      <c r="A469" s="63">
        <v>2017</v>
      </c>
      <c r="B469" s="64" t="s">
        <v>2189</v>
      </c>
      <c r="C469" s="65" t="s">
        <v>2182</v>
      </c>
      <c r="D469" s="66" t="s">
        <v>2207</v>
      </c>
      <c r="E469" s="65" t="s">
        <v>2</v>
      </c>
      <c r="F469" s="67">
        <v>85015</v>
      </c>
      <c r="G469" s="65" t="s">
        <v>148</v>
      </c>
      <c r="H469" s="75">
        <v>1499934</v>
      </c>
      <c r="I469" s="74">
        <v>16349098</v>
      </c>
      <c r="J469" s="65">
        <v>1</v>
      </c>
      <c r="K469" s="65">
        <v>76</v>
      </c>
      <c r="L469" s="65">
        <v>0</v>
      </c>
      <c r="M469" s="65">
        <v>0</v>
      </c>
      <c r="N469" s="65">
        <v>76</v>
      </c>
      <c r="O469" s="63" t="s">
        <v>566</v>
      </c>
      <c r="P469" s="44"/>
      <c r="R469" s="62"/>
      <c r="T469" s="18"/>
    </row>
    <row r="470" spans="1:20">
      <c r="A470" s="63">
        <v>2017</v>
      </c>
      <c r="B470" s="64" t="s">
        <v>2188</v>
      </c>
      <c r="C470" s="65" t="s">
        <v>2181</v>
      </c>
      <c r="D470" s="66" t="s">
        <v>2209</v>
      </c>
      <c r="E470" s="65" t="s">
        <v>23</v>
      </c>
      <c r="F470" s="67">
        <v>85281</v>
      </c>
      <c r="G470" s="65" t="s">
        <v>148</v>
      </c>
      <c r="H470" s="75">
        <v>1500000</v>
      </c>
      <c r="I470" s="74">
        <v>16663287</v>
      </c>
      <c r="J470" s="65">
        <v>1</v>
      </c>
      <c r="K470" s="65">
        <v>56</v>
      </c>
      <c r="L470" s="65">
        <v>0</v>
      </c>
      <c r="M470" s="65">
        <v>0</v>
      </c>
      <c r="N470" s="65">
        <v>56</v>
      </c>
      <c r="O470" s="63" t="s">
        <v>2210</v>
      </c>
      <c r="P470" s="44"/>
      <c r="R470" s="62"/>
      <c r="T470" s="18"/>
    </row>
    <row r="471" spans="1:20" ht="11.25" customHeight="1">
      <c r="A471" s="63">
        <v>2017</v>
      </c>
      <c r="B471" s="64" t="s">
        <v>2193</v>
      </c>
      <c r="C471" s="65" t="s">
        <v>2173</v>
      </c>
      <c r="D471" s="66" t="s">
        <v>2200</v>
      </c>
      <c r="E471" s="65" t="s">
        <v>3</v>
      </c>
      <c r="F471" s="67">
        <v>85746</v>
      </c>
      <c r="G471" s="65" t="s">
        <v>168</v>
      </c>
      <c r="H471" s="75">
        <v>9423154</v>
      </c>
      <c r="I471" s="74">
        <v>1005813</v>
      </c>
      <c r="J471" s="65">
        <v>26</v>
      </c>
      <c r="K471" s="65">
        <v>38</v>
      </c>
      <c r="L471" s="65">
        <v>0</v>
      </c>
      <c r="M471" s="65">
        <v>0</v>
      </c>
      <c r="N471" s="65">
        <v>38</v>
      </c>
      <c r="O471" s="63" t="s">
        <v>72</v>
      </c>
      <c r="P471" s="44"/>
      <c r="R471" s="62"/>
      <c r="T471" s="18"/>
    </row>
    <row r="472" spans="1:20">
      <c r="A472" s="63">
        <v>2017</v>
      </c>
      <c r="B472" s="64" t="s">
        <v>2190</v>
      </c>
      <c r="C472" s="65" t="s">
        <v>2183</v>
      </c>
      <c r="D472" s="66" t="s">
        <v>2208</v>
      </c>
      <c r="E472" s="65" t="s">
        <v>2</v>
      </c>
      <c r="F472" s="67">
        <v>85003</v>
      </c>
      <c r="G472" s="65" t="s">
        <v>148</v>
      </c>
      <c r="H472" s="75">
        <v>1589428</v>
      </c>
      <c r="I472" s="74">
        <v>19285510</v>
      </c>
      <c r="J472" s="65">
        <v>1</v>
      </c>
      <c r="K472" s="65">
        <v>63</v>
      </c>
      <c r="L472" s="65">
        <v>0</v>
      </c>
      <c r="M472" s="65">
        <v>0</v>
      </c>
      <c r="N472" s="65">
        <v>63</v>
      </c>
      <c r="O472" s="63" t="s">
        <v>1</v>
      </c>
      <c r="P472" s="44"/>
      <c r="R472" s="62"/>
      <c r="T472" s="18"/>
    </row>
    <row r="473" spans="1:20">
      <c r="A473" s="63">
        <v>2017</v>
      </c>
      <c r="B473" s="64" t="s">
        <v>2191</v>
      </c>
      <c r="C473" s="65" t="s">
        <v>2175</v>
      </c>
      <c r="D473" s="66" t="s">
        <v>2202</v>
      </c>
      <c r="E473" s="65" t="s">
        <v>88</v>
      </c>
      <c r="F473" s="67">
        <v>85911</v>
      </c>
      <c r="G473" s="65" t="s">
        <v>187</v>
      </c>
      <c r="H473" s="75">
        <v>1030267</v>
      </c>
      <c r="I473" s="74">
        <v>9626082</v>
      </c>
      <c r="J473" s="65">
        <v>44</v>
      </c>
      <c r="K473" s="65">
        <v>44</v>
      </c>
      <c r="L473" s="65">
        <v>0</v>
      </c>
      <c r="M473" s="65">
        <v>0</v>
      </c>
      <c r="N473" s="65">
        <v>44</v>
      </c>
      <c r="O473" s="63" t="s">
        <v>72</v>
      </c>
      <c r="P473" s="44"/>
      <c r="R473" s="62"/>
      <c r="T473" s="18"/>
    </row>
    <row r="474" spans="1:20">
      <c r="A474" s="63">
        <v>2018</v>
      </c>
      <c r="B474" s="64" t="s">
        <v>2279</v>
      </c>
      <c r="C474" s="65" t="s">
        <v>2280</v>
      </c>
      <c r="D474" s="66" t="s">
        <v>2281</v>
      </c>
      <c r="E474" s="65" t="s">
        <v>2</v>
      </c>
      <c r="F474" s="67">
        <v>85013</v>
      </c>
      <c r="G474" s="65" t="s">
        <v>148</v>
      </c>
      <c r="H474" s="75">
        <v>1467029</v>
      </c>
      <c r="I474" s="74">
        <v>16921726</v>
      </c>
      <c r="J474" s="65">
        <v>1</v>
      </c>
      <c r="K474" s="65">
        <v>78</v>
      </c>
      <c r="L474" s="65">
        <v>0</v>
      </c>
      <c r="M474" s="65">
        <v>0</v>
      </c>
      <c r="N474" s="65">
        <v>78</v>
      </c>
      <c r="O474" s="63" t="s">
        <v>566</v>
      </c>
      <c r="P474" s="44"/>
      <c r="R474" s="62"/>
      <c r="T474" s="18"/>
    </row>
    <row r="475" spans="1:20">
      <c r="A475" s="63">
        <v>2018</v>
      </c>
      <c r="B475" s="64" t="s">
        <v>2282</v>
      </c>
      <c r="C475" s="65" t="s">
        <v>2283</v>
      </c>
      <c r="D475" s="66" t="s">
        <v>2284</v>
      </c>
      <c r="E475" s="65" t="s">
        <v>10</v>
      </c>
      <c r="F475" s="67">
        <v>85128</v>
      </c>
      <c r="G475" s="65" t="s">
        <v>154</v>
      </c>
      <c r="H475" s="75">
        <v>649500</v>
      </c>
      <c r="I475" s="74">
        <v>6536260</v>
      </c>
      <c r="J475" s="65">
        <v>1</v>
      </c>
      <c r="K475" s="65">
        <v>36</v>
      </c>
      <c r="L475" s="65">
        <v>0</v>
      </c>
      <c r="M475" s="65">
        <v>0</v>
      </c>
      <c r="N475" s="65">
        <v>36</v>
      </c>
      <c r="O475" s="63" t="s">
        <v>2285</v>
      </c>
      <c r="P475" s="44"/>
      <c r="R475" s="62"/>
      <c r="T475" s="18"/>
    </row>
    <row r="476" spans="1:20">
      <c r="A476" s="63">
        <v>2018</v>
      </c>
      <c r="B476" s="64" t="s">
        <v>2286</v>
      </c>
      <c r="C476" s="65" t="s">
        <v>2287</v>
      </c>
      <c r="D476" s="66" t="s">
        <v>2089</v>
      </c>
      <c r="E476" s="65" t="s">
        <v>3</v>
      </c>
      <c r="F476" s="67">
        <v>85730</v>
      </c>
      <c r="G476" s="65" t="s">
        <v>168</v>
      </c>
      <c r="H476" s="75">
        <v>1190000</v>
      </c>
      <c r="I476" s="74">
        <v>12955855</v>
      </c>
      <c r="J476" s="65">
        <v>16</v>
      </c>
      <c r="K476" s="65">
        <v>50</v>
      </c>
      <c r="L476" s="65">
        <v>0</v>
      </c>
      <c r="M476" s="65">
        <v>0</v>
      </c>
      <c r="N476" s="65">
        <v>50</v>
      </c>
      <c r="O476" s="63" t="s">
        <v>2166</v>
      </c>
      <c r="P476" s="44"/>
      <c r="Q476" s="17">
        <v>50</v>
      </c>
      <c r="R476" s="62"/>
      <c r="T476" s="18"/>
    </row>
    <row r="477" spans="1:20">
      <c r="A477" s="63">
        <v>2018</v>
      </c>
      <c r="B477" s="64" t="s">
        <v>2288</v>
      </c>
      <c r="C477" s="65" t="s">
        <v>2289</v>
      </c>
      <c r="D477" s="66" t="s">
        <v>2290</v>
      </c>
      <c r="E477" s="65" t="s">
        <v>4</v>
      </c>
      <c r="F477" s="67">
        <v>86004</v>
      </c>
      <c r="G477" s="65" t="s">
        <v>392</v>
      </c>
      <c r="H477" s="75">
        <v>1591360</v>
      </c>
      <c r="I477" s="74">
        <v>19939829</v>
      </c>
      <c r="J477" s="65">
        <v>1</v>
      </c>
      <c r="K477" s="65">
        <v>36</v>
      </c>
      <c r="L477" s="65">
        <v>0</v>
      </c>
      <c r="M477" s="65">
        <v>0</v>
      </c>
      <c r="N477" s="65">
        <v>36</v>
      </c>
      <c r="O477" s="63" t="s">
        <v>1</v>
      </c>
      <c r="P477" s="44"/>
      <c r="R477" s="62"/>
      <c r="T477" s="18"/>
    </row>
    <row r="478" spans="1:20">
      <c r="A478" s="63">
        <v>2018</v>
      </c>
      <c r="B478" s="64" t="s">
        <v>2291</v>
      </c>
      <c r="C478" s="65" t="s">
        <v>2292</v>
      </c>
      <c r="D478" s="66" t="s">
        <v>2293</v>
      </c>
      <c r="E478" s="65" t="s">
        <v>2</v>
      </c>
      <c r="F478" s="67">
        <v>85040</v>
      </c>
      <c r="G478" s="65" t="s">
        <v>148</v>
      </c>
      <c r="H478" s="75">
        <v>1450153</v>
      </c>
      <c r="I478" s="74">
        <v>18012570</v>
      </c>
      <c r="J478" s="65">
        <v>7</v>
      </c>
      <c r="K478" s="65">
        <v>104</v>
      </c>
      <c r="L478" s="65">
        <v>0</v>
      </c>
      <c r="M478" s="65">
        <v>0</v>
      </c>
      <c r="N478" s="65">
        <v>104</v>
      </c>
      <c r="O478" s="63" t="s">
        <v>566</v>
      </c>
      <c r="P478" s="44"/>
      <c r="R478" s="62"/>
      <c r="T478" s="18"/>
    </row>
    <row r="479" spans="1:20">
      <c r="A479" s="63">
        <v>2018</v>
      </c>
      <c r="B479" s="64" t="s">
        <v>2294</v>
      </c>
      <c r="C479" s="65" t="s">
        <v>2295</v>
      </c>
      <c r="D479" s="66" t="s">
        <v>2296</v>
      </c>
      <c r="E479" s="65" t="s">
        <v>28</v>
      </c>
      <c r="F479" s="67">
        <v>85301</v>
      </c>
      <c r="G479" s="65" t="s">
        <v>148</v>
      </c>
      <c r="H479" s="75">
        <v>2000000</v>
      </c>
      <c r="I479" s="74">
        <v>22000602</v>
      </c>
      <c r="J479" s="65">
        <v>25</v>
      </c>
      <c r="K479" s="65">
        <v>108</v>
      </c>
      <c r="L479" s="65">
        <v>0</v>
      </c>
      <c r="M479" s="65">
        <v>0</v>
      </c>
      <c r="N479" s="65">
        <v>108</v>
      </c>
      <c r="O479" s="63" t="s">
        <v>36</v>
      </c>
      <c r="P479" s="44"/>
      <c r="R479" s="62"/>
      <c r="T479" s="18"/>
    </row>
    <row r="480" spans="1:20">
      <c r="A480" s="63">
        <v>2018</v>
      </c>
      <c r="B480" s="64" t="s">
        <v>2297</v>
      </c>
      <c r="C480" s="65" t="s">
        <v>2298</v>
      </c>
      <c r="D480" s="66" t="s">
        <v>2299</v>
      </c>
      <c r="E480" s="65" t="s">
        <v>2</v>
      </c>
      <c r="F480" s="67">
        <v>85040</v>
      </c>
      <c r="G480" s="65" t="s">
        <v>148</v>
      </c>
      <c r="H480" s="75">
        <v>1490000</v>
      </c>
      <c r="I480" s="74">
        <v>15321092</v>
      </c>
      <c r="J480" s="65">
        <v>1</v>
      </c>
      <c r="K480" s="65">
        <v>80</v>
      </c>
      <c r="L480" s="65">
        <v>0</v>
      </c>
      <c r="M480" s="65">
        <v>0</v>
      </c>
      <c r="N480" s="65">
        <v>80</v>
      </c>
      <c r="O480" s="63" t="s">
        <v>566</v>
      </c>
      <c r="P480" s="44"/>
      <c r="R480" s="62"/>
      <c r="T480" s="18"/>
    </row>
    <row r="481" spans="1:20">
      <c r="A481" s="63">
        <v>2018</v>
      </c>
      <c r="B481" s="64" t="s">
        <v>2300</v>
      </c>
      <c r="C481" s="65" t="s">
        <v>2301</v>
      </c>
      <c r="D481" s="66" t="s">
        <v>2302</v>
      </c>
      <c r="E481" s="65" t="s">
        <v>2</v>
      </c>
      <c r="F481" s="67">
        <v>85034</v>
      </c>
      <c r="G481" s="65" t="s">
        <v>148</v>
      </c>
      <c r="H481" s="75">
        <v>1750000</v>
      </c>
      <c r="I481" s="74">
        <v>20024855</v>
      </c>
      <c r="J481" s="65">
        <v>4</v>
      </c>
      <c r="K481" s="65">
        <v>78</v>
      </c>
      <c r="L481" s="65">
        <v>0</v>
      </c>
      <c r="M481" s="65">
        <v>0</v>
      </c>
      <c r="N481" s="65">
        <v>78</v>
      </c>
      <c r="O481" s="63" t="s">
        <v>36</v>
      </c>
      <c r="P481" s="44"/>
      <c r="R481" s="62"/>
      <c r="T481" s="18"/>
    </row>
    <row r="482" spans="1:20">
      <c r="A482" s="63">
        <v>2018</v>
      </c>
      <c r="B482" s="64" t="s">
        <v>2303</v>
      </c>
      <c r="C482" s="65" t="s">
        <v>2304</v>
      </c>
      <c r="D482" s="66" t="s">
        <v>2305</v>
      </c>
      <c r="E482" s="65" t="s">
        <v>2</v>
      </c>
      <c r="F482" s="67">
        <v>85021</v>
      </c>
      <c r="G482" s="65" t="s">
        <v>148</v>
      </c>
      <c r="H482" s="75">
        <v>1835664</v>
      </c>
      <c r="I482" s="74">
        <v>20087161</v>
      </c>
      <c r="J482" s="65">
        <v>2</v>
      </c>
      <c r="K482" s="65">
        <v>76</v>
      </c>
      <c r="L482" s="65">
        <v>0</v>
      </c>
      <c r="M482" s="65">
        <v>1</v>
      </c>
      <c r="N482" s="65">
        <v>77</v>
      </c>
      <c r="O482" s="63" t="s">
        <v>2319</v>
      </c>
      <c r="P482" s="44"/>
      <c r="Q482" s="17">
        <v>30</v>
      </c>
      <c r="R482" s="62"/>
      <c r="T482" s="18"/>
    </row>
    <row r="483" spans="1:20" ht="22.5">
      <c r="A483" s="63">
        <v>2018</v>
      </c>
      <c r="B483" s="64" t="s">
        <v>2306</v>
      </c>
      <c r="C483" s="65" t="s">
        <v>2307</v>
      </c>
      <c r="D483" s="66" t="s">
        <v>2337</v>
      </c>
      <c r="E483" s="65" t="s">
        <v>3</v>
      </c>
      <c r="F483" s="67">
        <v>85757</v>
      </c>
      <c r="G483" s="65" t="s">
        <v>168</v>
      </c>
      <c r="H483" s="75">
        <v>628928</v>
      </c>
      <c r="I483" s="74">
        <v>5694798</v>
      </c>
      <c r="J483" s="65">
        <v>6</v>
      </c>
      <c r="K483" s="65">
        <v>30</v>
      </c>
      <c r="L483" s="65">
        <v>0</v>
      </c>
      <c r="M483" s="65">
        <v>0</v>
      </c>
      <c r="N483" s="65">
        <v>30</v>
      </c>
      <c r="O483" s="63" t="s">
        <v>1</v>
      </c>
      <c r="P483" s="44"/>
      <c r="R483" s="62"/>
      <c r="T483" s="18"/>
    </row>
    <row r="484" spans="1:20">
      <c r="A484" s="63">
        <v>2018</v>
      </c>
      <c r="B484" s="64" t="s">
        <v>2308</v>
      </c>
      <c r="C484" s="65" t="s">
        <v>2309</v>
      </c>
      <c r="D484" s="66" t="s">
        <v>2310</v>
      </c>
      <c r="E484" s="65" t="s">
        <v>2</v>
      </c>
      <c r="F484" s="67">
        <v>85008</v>
      </c>
      <c r="G484" s="65" t="s">
        <v>148</v>
      </c>
      <c r="H484" s="75">
        <v>760500</v>
      </c>
      <c r="I484" s="74">
        <v>9389071</v>
      </c>
      <c r="J484" s="65">
        <v>1</v>
      </c>
      <c r="K484" s="65">
        <v>50</v>
      </c>
      <c r="L484" s="65">
        <v>0</v>
      </c>
      <c r="M484" s="65">
        <v>0</v>
      </c>
      <c r="N484" s="65">
        <v>50</v>
      </c>
      <c r="O484" s="63" t="s">
        <v>1</v>
      </c>
      <c r="P484" s="44"/>
      <c r="R484" s="62"/>
      <c r="T484" s="18"/>
    </row>
    <row r="485" spans="1:20">
      <c r="A485" s="63">
        <v>2018</v>
      </c>
      <c r="B485" s="64" t="s">
        <v>2308</v>
      </c>
      <c r="C485" s="65" t="s">
        <v>2311</v>
      </c>
      <c r="D485" s="66" t="s">
        <v>2312</v>
      </c>
      <c r="E485" s="65" t="s">
        <v>2</v>
      </c>
      <c r="F485" s="67">
        <v>85040</v>
      </c>
      <c r="G485" s="65" t="s">
        <v>148</v>
      </c>
      <c r="H485" s="75">
        <v>1646961</v>
      </c>
      <c r="I485" s="74">
        <v>18008266</v>
      </c>
      <c r="J485" s="65">
        <v>1</v>
      </c>
      <c r="K485" s="65">
        <v>90</v>
      </c>
      <c r="L485" s="65">
        <v>0</v>
      </c>
      <c r="M485" s="65">
        <v>0</v>
      </c>
      <c r="N485" s="65">
        <v>90</v>
      </c>
      <c r="O485" s="63" t="s">
        <v>2285</v>
      </c>
      <c r="P485" s="44"/>
      <c r="R485" s="62"/>
      <c r="T485" s="18"/>
    </row>
    <row r="486" spans="1:20">
      <c r="A486" s="63">
        <v>2018</v>
      </c>
      <c r="B486" s="64" t="s">
        <v>2313</v>
      </c>
      <c r="C486" s="65" t="s">
        <v>2314</v>
      </c>
      <c r="D486" s="66" t="s">
        <v>2315</v>
      </c>
      <c r="E486" s="65" t="s">
        <v>2</v>
      </c>
      <c r="F486" s="67">
        <v>85040</v>
      </c>
      <c r="G486" s="65" t="s">
        <v>148</v>
      </c>
      <c r="H486" s="75">
        <v>1644986</v>
      </c>
      <c r="I486" s="74">
        <v>19982143</v>
      </c>
      <c r="J486" s="65">
        <v>2</v>
      </c>
      <c r="K486" s="65">
        <v>98</v>
      </c>
      <c r="L486" s="65">
        <v>0</v>
      </c>
      <c r="M486" s="65">
        <v>0</v>
      </c>
      <c r="N486" s="65">
        <v>98</v>
      </c>
      <c r="O486" s="63" t="s">
        <v>566</v>
      </c>
      <c r="P486" s="44"/>
      <c r="R486" s="62"/>
      <c r="T486" s="18"/>
    </row>
    <row r="487" spans="1:20">
      <c r="A487" s="63">
        <v>2018</v>
      </c>
      <c r="B487" s="64" t="s">
        <v>2316</v>
      </c>
      <c r="C487" s="65" t="s">
        <v>2317</v>
      </c>
      <c r="D487" s="66" t="s">
        <v>2338</v>
      </c>
      <c r="E487" s="65" t="s">
        <v>2318</v>
      </c>
      <c r="F487" s="67">
        <v>86324</v>
      </c>
      <c r="G487" s="65" t="s">
        <v>211</v>
      </c>
      <c r="H487" s="75">
        <v>1000000</v>
      </c>
      <c r="I487" s="74">
        <v>9267913</v>
      </c>
      <c r="J487" s="65">
        <v>35</v>
      </c>
      <c r="K487" s="65">
        <v>35</v>
      </c>
      <c r="L487" s="65">
        <v>0</v>
      </c>
      <c r="M487" s="65">
        <v>0</v>
      </c>
      <c r="N487" s="65">
        <v>35</v>
      </c>
      <c r="O487" s="63" t="s">
        <v>36</v>
      </c>
      <c r="P487" s="44">
        <v>35</v>
      </c>
      <c r="R487" s="62"/>
      <c r="T487" s="18"/>
    </row>
    <row r="488" spans="1:20">
      <c r="A488" s="63">
        <v>2019</v>
      </c>
      <c r="B488" s="64" t="s">
        <v>2351</v>
      </c>
      <c r="C488" s="65" t="s">
        <v>2352</v>
      </c>
      <c r="D488" s="66" t="s">
        <v>2377</v>
      </c>
      <c r="E488" s="65" t="s">
        <v>2</v>
      </c>
      <c r="F488" s="67">
        <v>85006</v>
      </c>
      <c r="G488" s="65" t="s">
        <v>148</v>
      </c>
      <c r="H488" s="75">
        <v>1875595</v>
      </c>
      <c r="I488" s="74">
        <v>25460115</v>
      </c>
      <c r="J488" s="65">
        <v>3</v>
      </c>
      <c r="K488" s="65">
        <v>78</v>
      </c>
      <c r="L488" s="65">
        <v>33</v>
      </c>
      <c r="M488" s="65">
        <v>0</v>
      </c>
      <c r="N488" s="65">
        <v>111</v>
      </c>
      <c r="O488" s="63" t="s">
        <v>1</v>
      </c>
      <c r="P488" s="44"/>
      <c r="R488" s="62"/>
      <c r="T488" s="18"/>
    </row>
    <row r="489" spans="1:20">
      <c r="A489" s="63">
        <v>2019</v>
      </c>
      <c r="B489" s="64" t="s">
        <v>2353</v>
      </c>
      <c r="C489" s="65" t="s">
        <v>2354</v>
      </c>
      <c r="D489" s="66" t="s">
        <v>2384</v>
      </c>
      <c r="E489" s="65" t="s">
        <v>3</v>
      </c>
      <c r="F489" s="67">
        <v>85705</v>
      </c>
      <c r="G489" s="65" t="s">
        <v>168</v>
      </c>
      <c r="H489" s="75">
        <v>1900000</v>
      </c>
      <c r="I489" s="74">
        <v>25148138</v>
      </c>
      <c r="J489" s="65">
        <v>24</v>
      </c>
      <c r="K489" s="65">
        <v>127</v>
      </c>
      <c r="L489" s="65">
        <v>0</v>
      </c>
      <c r="M489" s="65">
        <v>0</v>
      </c>
      <c r="N489" s="65">
        <v>127</v>
      </c>
      <c r="O489" s="63" t="s">
        <v>1</v>
      </c>
      <c r="P489" s="44"/>
      <c r="R489" s="62"/>
      <c r="T489" s="18"/>
    </row>
    <row r="490" spans="1:20">
      <c r="A490" s="63">
        <v>2019</v>
      </c>
      <c r="B490" s="64" t="s">
        <v>2355</v>
      </c>
      <c r="C490" s="65" t="s">
        <v>2356</v>
      </c>
      <c r="D490" s="66" t="s">
        <v>2385</v>
      </c>
      <c r="E490" s="65" t="s">
        <v>2</v>
      </c>
      <c r="F490" s="67">
        <v>85041</v>
      </c>
      <c r="G490" s="65" t="s">
        <v>148</v>
      </c>
      <c r="H490" s="75">
        <v>1700000</v>
      </c>
      <c r="I490" s="74">
        <v>27323209</v>
      </c>
      <c r="J490" s="65">
        <v>7</v>
      </c>
      <c r="K490" s="65">
        <v>94</v>
      </c>
      <c r="L490" s="65">
        <v>0</v>
      </c>
      <c r="M490" s="65">
        <v>0</v>
      </c>
      <c r="N490" s="65">
        <v>94</v>
      </c>
      <c r="O490" s="63" t="s">
        <v>1</v>
      </c>
      <c r="P490" s="44"/>
      <c r="R490" s="62"/>
      <c r="T490" s="18"/>
    </row>
    <row r="491" spans="1:20">
      <c r="A491" s="63">
        <v>2019</v>
      </c>
      <c r="B491" s="64" t="s">
        <v>2357</v>
      </c>
      <c r="C491" s="65" t="s">
        <v>2358</v>
      </c>
      <c r="D491" s="66" t="s">
        <v>2386</v>
      </c>
      <c r="E491" s="65" t="s">
        <v>28</v>
      </c>
      <c r="F491" s="67">
        <v>85303</v>
      </c>
      <c r="G491" s="65" t="s">
        <v>148</v>
      </c>
      <c r="H491" s="75">
        <v>1446456</v>
      </c>
      <c r="I491" s="74">
        <v>18354872</v>
      </c>
      <c r="J491" s="65">
        <v>5</v>
      </c>
      <c r="K491" s="65">
        <v>72</v>
      </c>
      <c r="L491" s="65">
        <v>0</v>
      </c>
      <c r="M491" s="65">
        <v>0</v>
      </c>
      <c r="N491" s="65">
        <v>72</v>
      </c>
      <c r="O491" s="63" t="s">
        <v>36</v>
      </c>
      <c r="P491" s="44"/>
      <c r="R491" s="62"/>
      <c r="T491" s="18"/>
    </row>
    <row r="492" spans="1:20">
      <c r="A492" s="63">
        <v>2019</v>
      </c>
      <c r="B492" s="64" t="s">
        <v>2359</v>
      </c>
      <c r="C492" s="65" t="s">
        <v>2360</v>
      </c>
      <c r="D492" s="66" t="s">
        <v>2378</v>
      </c>
      <c r="E492" s="65" t="s">
        <v>2</v>
      </c>
      <c r="F492" s="67">
        <v>85020</v>
      </c>
      <c r="G492" s="65" t="s">
        <v>148</v>
      </c>
      <c r="H492" s="75">
        <v>1005695</v>
      </c>
      <c r="I492" s="74">
        <v>10941881</v>
      </c>
      <c r="J492" s="65">
        <v>1</v>
      </c>
      <c r="K492" s="65">
        <v>54</v>
      </c>
      <c r="L492" s="65">
        <v>0</v>
      </c>
      <c r="M492" s="65">
        <v>0</v>
      </c>
      <c r="N492" s="65">
        <v>54</v>
      </c>
      <c r="O492" s="63" t="s">
        <v>2392</v>
      </c>
      <c r="P492" s="44"/>
      <c r="Q492" s="17">
        <v>54</v>
      </c>
      <c r="R492" s="62"/>
      <c r="T492" s="18"/>
    </row>
    <row r="493" spans="1:20">
      <c r="A493" s="63">
        <v>2019</v>
      </c>
      <c r="B493" s="64" t="s">
        <v>2361</v>
      </c>
      <c r="C493" s="65" t="s">
        <v>2362</v>
      </c>
      <c r="D493" s="66" t="s">
        <v>2382</v>
      </c>
      <c r="E493" s="65" t="s">
        <v>4</v>
      </c>
      <c r="F493" s="67">
        <v>86001</v>
      </c>
      <c r="G493" s="65" t="s">
        <v>392</v>
      </c>
      <c r="H493" s="75">
        <v>2000000</v>
      </c>
      <c r="I493" s="74">
        <v>24332836</v>
      </c>
      <c r="J493" s="65">
        <v>3</v>
      </c>
      <c r="K493" s="65">
        <v>68</v>
      </c>
      <c r="L493" s="65">
        <v>9</v>
      </c>
      <c r="M493" s="65">
        <v>0</v>
      </c>
      <c r="N493" s="65">
        <v>77</v>
      </c>
      <c r="O493" s="63" t="s">
        <v>1</v>
      </c>
      <c r="P493" s="44"/>
      <c r="R493" s="62"/>
      <c r="T493" s="18"/>
    </row>
    <row r="494" spans="1:20">
      <c r="A494" s="63">
        <v>2019</v>
      </c>
      <c r="B494" s="64" t="s">
        <v>2363</v>
      </c>
      <c r="C494" s="65" t="s">
        <v>2364</v>
      </c>
      <c r="D494" s="66" t="s">
        <v>2379</v>
      </c>
      <c r="E494" s="65" t="s">
        <v>56</v>
      </c>
      <c r="F494" s="67">
        <v>86401</v>
      </c>
      <c r="G494" s="65" t="s">
        <v>137</v>
      </c>
      <c r="H494" s="75">
        <v>1205561</v>
      </c>
      <c r="I494" s="74">
        <v>11721647</v>
      </c>
      <c r="J494" s="65">
        <v>25</v>
      </c>
      <c r="K494" s="65">
        <v>49</v>
      </c>
      <c r="L494" s="65">
        <v>0</v>
      </c>
      <c r="M494" s="65">
        <v>0</v>
      </c>
      <c r="N494" s="65">
        <v>49</v>
      </c>
      <c r="O494" s="63" t="s">
        <v>2392</v>
      </c>
      <c r="P494" s="44"/>
      <c r="Q494" s="17">
        <v>49</v>
      </c>
      <c r="R494" s="62"/>
      <c r="T494" s="18"/>
    </row>
    <row r="495" spans="1:20">
      <c r="A495" s="63">
        <v>2019</v>
      </c>
      <c r="B495" s="64" t="s">
        <v>2365</v>
      </c>
      <c r="C495" s="65" t="s">
        <v>2366</v>
      </c>
      <c r="D495" s="66" t="s">
        <v>2387</v>
      </c>
      <c r="E495" s="65" t="s">
        <v>2</v>
      </c>
      <c r="F495" s="67">
        <v>85041</v>
      </c>
      <c r="G495" s="65" t="s">
        <v>148</v>
      </c>
      <c r="H495" s="75">
        <v>1950000</v>
      </c>
      <c r="I495" s="74">
        <v>23994551</v>
      </c>
      <c r="J495" s="65">
        <v>4</v>
      </c>
      <c r="K495" s="65">
        <v>96</v>
      </c>
      <c r="L495" s="65">
        <v>0</v>
      </c>
      <c r="M495" s="65">
        <v>0</v>
      </c>
      <c r="N495" s="65">
        <v>96</v>
      </c>
      <c r="O495" s="63" t="s">
        <v>1</v>
      </c>
      <c r="P495" s="44"/>
      <c r="R495" s="62"/>
      <c r="T495" s="18"/>
    </row>
    <row r="496" spans="1:20">
      <c r="A496" s="63">
        <v>2019</v>
      </c>
      <c r="B496" s="64" t="s">
        <v>2367</v>
      </c>
      <c r="C496" s="65" t="s">
        <v>2368</v>
      </c>
      <c r="D496" s="66" t="s">
        <v>2388</v>
      </c>
      <c r="E496" s="65" t="s">
        <v>2</v>
      </c>
      <c r="F496" s="67">
        <v>85008</v>
      </c>
      <c r="G496" s="65" t="s">
        <v>148</v>
      </c>
      <c r="H496" s="75">
        <v>1490571</v>
      </c>
      <c r="I496" s="74">
        <v>18321753</v>
      </c>
      <c r="J496" s="65">
        <v>3</v>
      </c>
      <c r="K496" s="65">
        <v>72</v>
      </c>
      <c r="L496" s="65">
        <v>0</v>
      </c>
      <c r="M496" s="65">
        <v>0</v>
      </c>
      <c r="N496" s="65">
        <v>72</v>
      </c>
      <c r="O496" s="63" t="s">
        <v>1</v>
      </c>
      <c r="P496" s="44"/>
      <c r="R496" s="62"/>
      <c r="T496" s="18"/>
    </row>
    <row r="497" spans="1:20">
      <c r="A497" s="63">
        <v>2019</v>
      </c>
      <c r="B497" s="64" t="s">
        <v>2369</v>
      </c>
      <c r="C497" s="65" t="s">
        <v>2370</v>
      </c>
      <c r="D497" s="66" t="s">
        <v>2389</v>
      </c>
      <c r="E497" s="65" t="s">
        <v>3</v>
      </c>
      <c r="F497" s="67">
        <v>85705</v>
      </c>
      <c r="G497" s="65" t="s">
        <v>168</v>
      </c>
      <c r="H497" s="75">
        <v>988781</v>
      </c>
      <c r="I497" s="74">
        <v>12392812</v>
      </c>
      <c r="J497" s="65">
        <v>2</v>
      </c>
      <c r="K497" s="65">
        <v>40</v>
      </c>
      <c r="L497" s="65">
        <v>0</v>
      </c>
      <c r="M497" s="65">
        <v>0</v>
      </c>
      <c r="N497" s="65">
        <v>40</v>
      </c>
      <c r="O497" s="63" t="s">
        <v>1</v>
      </c>
      <c r="P497" s="44"/>
      <c r="R497" s="62"/>
      <c r="T497" s="18"/>
    </row>
    <row r="498" spans="1:20">
      <c r="A498" s="63">
        <v>2019</v>
      </c>
      <c r="B498" s="64" t="s">
        <v>2371</v>
      </c>
      <c r="C498" s="65" t="s">
        <v>2372</v>
      </c>
      <c r="D498" s="66" t="s">
        <v>2383</v>
      </c>
      <c r="E498" s="65" t="s">
        <v>148</v>
      </c>
      <c r="F498" s="67">
        <v>85138</v>
      </c>
      <c r="G498" s="65" t="s">
        <v>154</v>
      </c>
      <c r="H498" s="75">
        <v>1760251</v>
      </c>
      <c r="I498" s="74">
        <v>17810738</v>
      </c>
      <c r="J498" s="65">
        <v>3</v>
      </c>
      <c r="K498" s="65">
        <v>72</v>
      </c>
      <c r="L498" s="65">
        <v>0</v>
      </c>
      <c r="M498" s="65">
        <v>0</v>
      </c>
      <c r="N498" s="65">
        <v>72</v>
      </c>
      <c r="O498" s="63" t="s">
        <v>1</v>
      </c>
      <c r="P498" s="44"/>
      <c r="R498" s="62"/>
      <c r="T498" s="18"/>
    </row>
    <row r="499" spans="1:20">
      <c r="A499" s="63">
        <v>2019</v>
      </c>
      <c r="B499" s="64" t="s">
        <v>2373</v>
      </c>
      <c r="C499" s="65" t="s">
        <v>2374</v>
      </c>
      <c r="D499" s="66" t="s">
        <v>2390</v>
      </c>
      <c r="E499" s="65" t="s">
        <v>2380</v>
      </c>
      <c r="F499" s="67">
        <v>85634</v>
      </c>
      <c r="G499" s="65" t="s">
        <v>168</v>
      </c>
      <c r="H499" s="75">
        <v>1025125</v>
      </c>
      <c r="I499" s="74">
        <v>9056664</v>
      </c>
      <c r="J499" s="65">
        <v>20</v>
      </c>
      <c r="K499" s="65">
        <v>29</v>
      </c>
      <c r="L499" s="65">
        <v>0</v>
      </c>
      <c r="M499" s="65">
        <v>0</v>
      </c>
      <c r="N499" s="65">
        <v>29</v>
      </c>
      <c r="O499" s="63" t="s">
        <v>1</v>
      </c>
      <c r="P499" s="44">
        <v>17</v>
      </c>
      <c r="R499" s="62"/>
      <c r="T499" s="18"/>
    </row>
    <row r="500" spans="1:20">
      <c r="A500" s="63">
        <v>2019</v>
      </c>
      <c r="B500" s="64" t="s">
        <v>2395</v>
      </c>
      <c r="C500" s="65" t="s">
        <v>2396</v>
      </c>
      <c r="D500" s="66" t="s">
        <v>2397</v>
      </c>
      <c r="E500" s="65" t="s">
        <v>2</v>
      </c>
      <c r="F500" s="67">
        <v>85013</v>
      </c>
      <c r="G500" s="65" t="s">
        <v>148</v>
      </c>
      <c r="H500" s="75">
        <v>1524500</v>
      </c>
      <c r="I500" s="74">
        <v>19174486</v>
      </c>
      <c r="J500" s="65">
        <v>1</v>
      </c>
      <c r="K500" s="65">
        <v>88</v>
      </c>
      <c r="L500" s="65">
        <v>0</v>
      </c>
      <c r="M500" s="65">
        <v>0</v>
      </c>
      <c r="N500" s="65">
        <v>88</v>
      </c>
      <c r="O500" s="63" t="s">
        <v>566</v>
      </c>
      <c r="P500" s="44"/>
      <c r="R500" s="62"/>
      <c r="T500" s="18"/>
    </row>
    <row r="501" spans="1:20">
      <c r="A501" s="63">
        <v>2019</v>
      </c>
      <c r="B501" s="64" t="s">
        <v>2375</v>
      </c>
      <c r="C501" s="65" t="s">
        <v>2376</v>
      </c>
      <c r="D501" s="66" t="s">
        <v>2391</v>
      </c>
      <c r="E501" s="65" t="s">
        <v>2381</v>
      </c>
      <c r="F501" s="67">
        <v>85935</v>
      </c>
      <c r="G501" s="65" t="s">
        <v>187</v>
      </c>
      <c r="H501" s="75">
        <v>939082</v>
      </c>
      <c r="I501" s="74">
        <v>9515266</v>
      </c>
      <c r="J501" s="65">
        <v>28</v>
      </c>
      <c r="K501" s="65">
        <v>28</v>
      </c>
      <c r="L501" s="65">
        <v>0</v>
      </c>
      <c r="M501" s="65">
        <v>0</v>
      </c>
      <c r="N501" s="65">
        <v>28</v>
      </c>
      <c r="O501" s="63" t="s">
        <v>1</v>
      </c>
      <c r="P501" s="44">
        <v>28</v>
      </c>
      <c r="R501" s="62"/>
      <c r="T501" s="18"/>
    </row>
    <row r="502" spans="1:20">
      <c r="A502" s="63">
        <v>2020</v>
      </c>
      <c r="B502" s="64" t="s">
        <v>2449</v>
      </c>
      <c r="C502" s="65" t="s">
        <v>2450</v>
      </c>
      <c r="D502" s="66" t="s">
        <v>2451</v>
      </c>
      <c r="E502" s="65" t="s">
        <v>3</v>
      </c>
      <c r="F502" s="67">
        <v>85757</v>
      </c>
      <c r="G502" s="65" t="s">
        <v>168</v>
      </c>
      <c r="H502" s="75">
        <v>1855292</v>
      </c>
      <c r="I502" s="74">
        <v>19595413</v>
      </c>
      <c r="J502" s="65">
        <v>50</v>
      </c>
      <c r="K502" s="65">
        <v>50</v>
      </c>
      <c r="L502" s="65">
        <v>0</v>
      </c>
      <c r="M502" s="65">
        <v>0</v>
      </c>
      <c r="N502" s="65">
        <v>50</v>
      </c>
      <c r="O502" s="63" t="s">
        <v>1</v>
      </c>
      <c r="P502" s="44">
        <v>50</v>
      </c>
      <c r="R502" s="62"/>
      <c r="T502" s="18"/>
    </row>
    <row r="503" spans="1:20">
      <c r="A503" s="63">
        <v>2020</v>
      </c>
      <c r="B503" s="64" t="s">
        <v>2452</v>
      </c>
      <c r="C503" s="65" t="s">
        <v>2453</v>
      </c>
      <c r="D503" s="66" t="s">
        <v>2454</v>
      </c>
      <c r="E503" s="65" t="s">
        <v>66</v>
      </c>
      <c r="F503" s="67">
        <v>85635</v>
      </c>
      <c r="G503" s="65" t="s">
        <v>127</v>
      </c>
      <c r="H503" s="75">
        <v>1304477</v>
      </c>
      <c r="I503" s="74">
        <v>15326782</v>
      </c>
      <c r="J503" s="65">
        <v>3</v>
      </c>
      <c r="K503" s="65">
        <v>80</v>
      </c>
      <c r="L503" s="65">
        <v>0</v>
      </c>
      <c r="M503" s="65">
        <v>0</v>
      </c>
      <c r="N503" s="65">
        <v>80</v>
      </c>
      <c r="O503" s="63" t="s">
        <v>566</v>
      </c>
      <c r="P503" s="44">
        <v>0</v>
      </c>
      <c r="R503" s="62"/>
      <c r="T503" s="18"/>
    </row>
    <row r="504" spans="1:20">
      <c r="A504" s="63">
        <v>2020</v>
      </c>
      <c r="B504" s="64" t="s">
        <v>2455</v>
      </c>
      <c r="C504" s="65" t="s">
        <v>2456</v>
      </c>
      <c r="D504" s="66" t="s">
        <v>2457</v>
      </c>
      <c r="E504" s="65" t="s">
        <v>619</v>
      </c>
      <c r="F504" s="67">
        <v>85349</v>
      </c>
      <c r="G504" s="65" t="s">
        <v>11</v>
      </c>
      <c r="H504" s="75">
        <v>1990000</v>
      </c>
      <c r="I504" s="74">
        <v>21988649</v>
      </c>
      <c r="J504" s="65">
        <v>13</v>
      </c>
      <c r="K504" s="65">
        <v>99</v>
      </c>
      <c r="L504" s="65">
        <v>0</v>
      </c>
      <c r="M504" s="65">
        <v>1</v>
      </c>
      <c r="N504" s="65">
        <v>100</v>
      </c>
      <c r="O504" s="63" t="s">
        <v>1</v>
      </c>
      <c r="P504" s="44">
        <v>0</v>
      </c>
      <c r="R504" s="62"/>
      <c r="T504" s="18"/>
    </row>
    <row r="505" spans="1:20">
      <c r="A505" s="63">
        <v>2020</v>
      </c>
      <c r="B505" s="64" t="s">
        <v>2458</v>
      </c>
      <c r="C505" s="65" t="s">
        <v>2459</v>
      </c>
      <c r="D505" s="66" t="s">
        <v>2460</v>
      </c>
      <c r="E505" s="65" t="s">
        <v>4</v>
      </c>
      <c r="F505" s="67">
        <v>86001</v>
      </c>
      <c r="G505" s="65" t="s">
        <v>392</v>
      </c>
      <c r="H505" s="75">
        <v>2000000</v>
      </c>
      <c r="I505" s="74">
        <v>23012531</v>
      </c>
      <c r="J505" s="65">
        <v>1</v>
      </c>
      <c r="K505" s="65">
        <v>70</v>
      </c>
      <c r="L505" s="65">
        <v>0</v>
      </c>
      <c r="M505" s="65">
        <v>0</v>
      </c>
      <c r="N505" s="65">
        <v>70</v>
      </c>
      <c r="O505" s="63" t="s">
        <v>566</v>
      </c>
      <c r="P505" s="44">
        <v>0</v>
      </c>
      <c r="R505" s="62"/>
      <c r="T505" s="18"/>
    </row>
    <row r="506" spans="1:20">
      <c r="A506" s="63">
        <v>2020</v>
      </c>
      <c r="B506" s="64" t="s">
        <v>2461</v>
      </c>
      <c r="C506" s="65" t="s">
        <v>2462</v>
      </c>
      <c r="D506" s="66" t="s">
        <v>2463</v>
      </c>
      <c r="E506" s="65" t="s">
        <v>2</v>
      </c>
      <c r="F506" s="67">
        <v>85006</v>
      </c>
      <c r="G506" s="65" t="s">
        <v>148</v>
      </c>
      <c r="H506" s="75">
        <v>2000000</v>
      </c>
      <c r="I506" s="74">
        <v>28537500</v>
      </c>
      <c r="J506" s="65">
        <v>4</v>
      </c>
      <c r="K506" s="65">
        <v>85</v>
      </c>
      <c r="L506" s="65">
        <v>35</v>
      </c>
      <c r="M506" s="65">
        <v>0</v>
      </c>
      <c r="N506" s="65">
        <v>120</v>
      </c>
      <c r="O506" s="63" t="s">
        <v>1</v>
      </c>
      <c r="P506" s="44">
        <v>0</v>
      </c>
      <c r="R506" s="62"/>
      <c r="T506" s="18"/>
    </row>
    <row r="507" spans="1:20">
      <c r="A507" s="63">
        <v>2020</v>
      </c>
      <c r="B507" s="64" t="s">
        <v>2464</v>
      </c>
      <c r="C507" s="65" t="s">
        <v>2465</v>
      </c>
      <c r="D507" s="66" t="s">
        <v>2466</v>
      </c>
      <c r="E507" s="65" t="s">
        <v>2</v>
      </c>
      <c r="F507" s="67">
        <v>85032</v>
      </c>
      <c r="G507" s="65" t="s">
        <v>148</v>
      </c>
      <c r="H507" s="75">
        <v>809920</v>
      </c>
      <c r="I507" s="74">
        <v>11582190</v>
      </c>
      <c r="J507" s="65">
        <v>2</v>
      </c>
      <c r="K507" s="65">
        <v>53</v>
      </c>
      <c r="L507" s="65">
        <v>0</v>
      </c>
      <c r="M507" s="65">
        <v>0</v>
      </c>
      <c r="N507" s="65">
        <v>53</v>
      </c>
      <c r="O507" s="63" t="s">
        <v>1</v>
      </c>
      <c r="P507" s="44">
        <v>0</v>
      </c>
      <c r="R507" s="62"/>
      <c r="T507" s="18"/>
    </row>
    <row r="508" spans="1:20">
      <c r="A508" s="63">
        <v>2020</v>
      </c>
      <c r="B508" s="64" t="s">
        <v>2467</v>
      </c>
      <c r="C508" s="65" t="s">
        <v>2468</v>
      </c>
      <c r="D508" s="66" t="s">
        <v>2469</v>
      </c>
      <c r="E508" s="65" t="s">
        <v>2</v>
      </c>
      <c r="F508" s="67">
        <v>85035</v>
      </c>
      <c r="G508" s="65" t="s">
        <v>148</v>
      </c>
      <c r="H508" s="75">
        <v>2000000</v>
      </c>
      <c r="I508" s="74">
        <v>27104768</v>
      </c>
      <c r="J508" s="65">
        <v>12</v>
      </c>
      <c r="K508" s="65">
        <v>54</v>
      </c>
      <c r="L508" s="65">
        <v>18</v>
      </c>
      <c r="M508" s="65">
        <v>0</v>
      </c>
      <c r="N508" s="65">
        <v>72</v>
      </c>
      <c r="O508" s="63" t="s">
        <v>1</v>
      </c>
      <c r="P508" s="44">
        <v>0</v>
      </c>
      <c r="R508" s="62"/>
      <c r="T508" s="18"/>
    </row>
    <row r="509" spans="1:20">
      <c r="A509" s="63">
        <v>2020</v>
      </c>
      <c r="B509" s="64" t="s">
        <v>2470</v>
      </c>
      <c r="C509" s="65" t="s">
        <v>2471</v>
      </c>
      <c r="D509" s="66" t="s">
        <v>2472</v>
      </c>
      <c r="E509" s="65" t="s">
        <v>28</v>
      </c>
      <c r="F509" s="67">
        <v>85301</v>
      </c>
      <c r="G509" s="65" t="s">
        <v>148</v>
      </c>
      <c r="H509" s="75">
        <v>1726561</v>
      </c>
      <c r="I509" s="74">
        <v>22391996</v>
      </c>
      <c r="J509" s="65">
        <v>4</v>
      </c>
      <c r="K509" s="65">
        <v>80</v>
      </c>
      <c r="L509" s="65">
        <v>0</v>
      </c>
      <c r="M509" s="65">
        <v>0</v>
      </c>
      <c r="N509" s="65">
        <v>80</v>
      </c>
      <c r="O509" s="63" t="s">
        <v>1</v>
      </c>
      <c r="P509" s="44">
        <v>0</v>
      </c>
      <c r="R509" s="62"/>
      <c r="T509" s="18"/>
    </row>
    <row r="510" spans="1:20">
      <c r="A510" s="63">
        <v>2020</v>
      </c>
      <c r="B510" s="64" t="s">
        <v>2473</v>
      </c>
      <c r="C510" s="65" t="s">
        <v>2474</v>
      </c>
      <c r="D510" s="66" t="s">
        <v>2475</v>
      </c>
      <c r="E510" s="65" t="s">
        <v>3</v>
      </c>
      <c r="F510" s="67">
        <v>85705</v>
      </c>
      <c r="G510" s="65" t="s">
        <v>168</v>
      </c>
      <c r="H510" s="75">
        <v>1800000</v>
      </c>
      <c r="I510" s="74">
        <v>23778872</v>
      </c>
      <c r="J510" s="65">
        <v>1</v>
      </c>
      <c r="K510" s="65">
        <v>119</v>
      </c>
      <c r="L510" s="65">
        <v>0</v>
      </c>
      <c r="M510" s="65">
        <v>1</v>
      </c>
      <c r="N510" s="65">
        <v>120</v>
      </c>
      <c r="O510" s="63" t="s">
        <v>566</v>
      </c>
      <c r="P510" s="44">
        <v>0</v>
      </c>
      <c r="R510" s="62"/>
      <c r="T510" s="18"/>
    </row>
    <row r="511" spans="1:20">
      <c r="A511" s="63">
        <v>2020</v>
      </c>
      <c r="B511" s="64" t="s">
        <v>2476</v>
      </c>
      <c r="C511" s="65" t="s">
        <v>2477</v>
      </c>
      <c r="D511" s="66" t="s">
        <v>2478</v>
      </c>
      <c r="E511" s="65" t="s">
        <v>102</v>
      </c>
      <c r="F511" s="67">
        <v>85323</v>
      </c>
      <c r="G511" s="65" t="s">
        <v>148</v>
      </c>
      <c r="H511" s="75">
        <v>1573868</v>
      </c>
      <c r="I511" s="74">
        <v>20427297</v>
      </c>
      <c r="J511" s="65">
        <v>3</v>
      </c>
      <c r="K511" s="65">
        <v>84</v>
      </c>
      <c r="L511" s="65">
        <v>0</v>
      </c>
      <c r="M511" s="65">
        <v>0</v>
      </c>
      <c r="N511" s="65">
        <v>84</v>
      </c>
      <c r="O511" s="63" t="s">
        <v>1</v>
      </c>
      <c r="P511" s="44">
        <v>0</v>
      </c>
      <c r="R511" s="62"/>
      <c r="T511" s="18"/>
    </row>
    <row r="512" spans="1:20">
      <c r="A512" s="63">
        <v>2020</v>
      </c>
      <c r="B512" s="64" t="s">
        <v>2479</v>
      </c>
      <c r="C512" s="65" t="s">
        <v>2480</v>
      </c>
      <c r="D512" s="66" t="s">
        <v>2481</v>
      </c>
      <c r="E512" s="65" t="s">
        <v>2</v>
      </c>
      <c r="F512" s="67">
        <v>85040</v>
      </c>
      <c r="G512" s="65" t="s">
        <v>148</v>
      </c>
      <c r="H512" s="75">
        <v>1260945</v>
      </c>
      <c r="I512" s="74">
        <v>16747821</v>
      </c>
      <c r="J512" s="65">
        <v>2</v>
      </c>
      <c r="K512" s="65">
        <v>60</v>
      </c>
      <c r="L512" s="65">
        <v>0</v>
      </c>
      <c r="M512" s="65">
        <v>0</v>
      </c>
      <c r="N512" s="65">
        <v>60</v>
      </c>
      <c r="O512" s="63" t="s">
        <v>1</v>
      </c>
      <c r="P512" s="44">
        <v>0</v>
      </c>
      <c r="R512" s="62"/>
      <c r="T512" s="18"/>
    </row>
    <row r="513" spans="1:20">
      <c r="A513" s="63">
        <v>2020</v>
      </c>
      <c r="B513" s="64" t="s">
        <v>2482</v>
      </c>
      <c r="C513" s="65" t="s">
        <v>2483</v>
      </c>
      <c r="D513" s="66" t="s">
        <v>2484</v>
      </c>
      <c r="E513" s="65" t="s">
        <v>2</v>
      </c>
      <c r="F513" s="67">
        <v>85041</v>
      </c>
      <c r="G513" s="65" t="s">
        <v>148</v>
      </c>
      <c r="H513" s="75">
        <v>1549660</v>
      </c>
      <c r="I513" s="74">
        <v>20339024</v>
      </c>
      <c r="J513" s="65">
        <v>5</v>
      </c>
      <c r="K513" s="65">
        <v>90</v>
      </c>
      <c r="L513" s="65">
        <v>0</v>
      </c>
      <c r="M513" s="65">
        <v>0</v>
      </c>
      <c r="N513" s="65">
        <v>90</v>
      </c>
      <c r="O513" s="63" t="s">
        <v>1</v>
      </c>
      <c r="P513" s="44">
        <v>0</v>
      </c>
      <c r="R513" s="62"/>
      <c r="T513" s="18"/>
    </row>
    <row r="514" spans="1:20">
      <c r="A514" s="63">
        <v>2020</v>
      </c>
      <c r="B514" s="64" t="s">
        <v>2485</v>
      </c>
      <c r="C514" s="65" t="s">
        <v>2486</v>
      </c>
      <c r="D514" s="66" t="s">
        <v>2487</v>
      </c>
      <c r="E514" s="65" t="s">
        <v>2</v>
      </c>
      <c r="F514" s="67">
        <v>85021</v>
      </c>
      <c r="G514" s="65" t="s">
        <v>148</v>
      </c>
      <c r="H514" s="75">
        <v>722482</v>
      </c>
      <c r="I514" s="74">
        <v>10779540</v>
      </c>
      <c r="J514" s="65">
        <v>9</v>
      </c>
      <c r="K514" s="65">
        <v>43</v>
      </c>
      <c r="L514" s="65">
        <v>0</v>
      </c>
      <c r="M514" s="65">
        <v>0</v>
      </c>
      <c r="N514" s="65">
        <v>43</v>
      </c>
      <c r="O514" s="63" t="s">
        <v>1</v>
      </c>
      <c r="P514" s="44">
        <v>43</v>
      </c>
      <c r="R514" s="62"/>
      <c r="T514" s="18"/>
    </row>
    <row r="515" spans="1:20">
      <c r="A515" s="63">
        <v>2021</v>
      </c>
      <c r="B515" s="64" t="s">
        <v>2568</v>
      </c>
      <c r="C515" s="65" t="s">
        <v>2582</v>
      </c>
      <c r="D515" s="66" t="s">
        <v>2596</v>
      </c>
      <c r="E515" s="65" t="s">
        <v>2</v>
      </c>
      <c r="F515" s="67">
        <v>85040</v>
      </c>
      <c r="G515" s="65" t="s">
        <v>148</v>
      </c>
      <c r="H515" s="75">
        <v>1242291</v>
      </c>
      <c r="I515" s="74">
        <v>17644642</v>
      </c>
      <c r="J515" s="65">
        <v>2</v>
      </c>
      <c r="K515" s="65">
        <v>60</v>
      </c>
      <c r="L515" s="65">
        <v>0</v>
      </c>
      <c r="M515" s="65">
        <v>0</v>
      </c>
      <c r="N515" s="65">
        <v>60</v>
      </c>
      <c r="O515" s="63" t="s">
        <v>1</v>
      </c>
      <c r="P515" s="44"/>
      <c r="R515" s="62"/>
      <c r="T515" s="18"/>
    </row>
    <row r="516" spans="1:20">
      <c r="A516" s="63">
        <v>2021</v>
      </c>
      <c r="B516" s="64" t="s">
        <v>2569</v>
      </c>
      <c r="C516" s="65" t="s">
        <v>2583</v>
      </c>
      <c r="D516" s="66" t="s">
        <v>2597</v>
      </c>
      <c r="E516" s="65" t="s">
        <v>2</v>
      </c>
      <c r="F516" s="67">
        <v>85013</v>
      </c>
      <c r="G516" s="65" t="s">
        <v>148</v>
      </c>
      <c r="H516" s="75">
        <v>1550000</v>
      </c>
      <c r="I516" s="74">
        <v>21472994</v>
      </c>
      <c r="J516" s="65">
        <v>1</v>
      </c>
      <c r="K516" s="65">
        <v>57</v>
      </c>
      <c r="L516" s="65">
        <v>9</v>
      </c>
      <c r="M516" s="65">
        <v>0</v>
      </c>
      <c r="N516" s="65">
        <v>66</v>
      </c>
      <c r="O516" s="63" t="s">
        <v>1</v>
      </c>
      <c r="P516" s="44"/>
      <c r="R516" s="62"/>
      <c r="T516" s="18"/>
    </row>
    <row r="517" spans="1:20">
      <c r="A517" s="63">
        <v>2021</v>
      </c>
      <c r="B517" s="64" t="s">
        <v>2570</v>
      </c>
      <c r="C517" s="65" t="s">
        <v>2584</v>
      </c>
      <c r="D517" s="66" t="s">
        <v>2598</v>
      </c>
      <c r="E517" s="65" t="s">
        <v>2</v>
      </c>
      <c r="F517" s="67">
        <v>85035</v>
      </c>
      <c r="G517" s="65" t="s">
        <v>148</v>
      </c>
      <c r="H517" s="75">
        <v>1288697</v>
      </c>
      <c r="I517" s="74">
        <v>17580478</v>
      </c>
      <c r="J517" s="65">
        <v>1</v>
      </c>
      <c r="K517" s="65">
        <v>60</v>
      </c>
      <c r="L517" s="65">
        <v>0</v>
      </c>
      <c r="M517" s="65">
        <v>0</v>
      </c>
      <c r="N517" s="65">
        <v>60</v>
      </c>
      <c r="O517" s="63" t="s">
        <v>1</v>
      </c>
      <c r="P517" s="44"/>
      <c r="R517" s="62"/>
      <c r="T517" s="18"/>
    </row>
    <row r="518" spans="1:20">
      <c r="A518" s="63">
        <v>2021</v>
      </c>
      <c r="B518" s="64" t="s">
        <v>2571</v>
      </c>
      <c r="C518" s="65" t="s">
        <v>2585</v>
      </c>
      <c r="D518" s="66" t="s">
        <v>2599</v>
      </c>
      <c r="E518" s="65" t="s">
        <v>3</v>
      </c>
      <c r="F518" s="67">
        <v>85706</v>
      </c>
      <c r="G518" s="65" t="s">
        <v>148</v>
      </c>
      <c r="H518" s="75">
        <v>1729205</v>
      </c>
      <c r="I518" s="74">
        <v>24722003</v>
      </c>
      <c r="J518" s="65">
        <v>3</v>
      </c>
      <c r="K518" s="65">
        <v>77</v>
      </c>
      <c r="L518" s="65">
        <v>0</v>
      </c>
      <c r="M518" s="65">
        <v>0</v>
      </c>
      <c r="N518" s="65">
        <v>77</v>
      </c>
      <c r="O518" s="63" t="s">
        <v>1</v>
      </c>
      <c r="P518" s="44"/>
      <c r="R518" s="62"/>
      <c r="T518" s="18"/>
    </row>
    <row r="519" spans="1:20">
      <c r="A519" s="63">
        <v>2021</v>
      </c>
      <c r="B519" s="64" t="s">
        <v>2572</v>
      </c>
      <c r="C519" s="65" t="s">
        <v>2586</v>
      </c>
      <c r="D519" s="66" t="s">
        <v>2600</v>
      </c>
      <c r="E519" s="65" t="s">
        <v>102</v>
      </c>
      <c r="F519" s="67">
        <v>85323</v>
      </c>
      <c r="G519" s="65" t="s">
        <v>148</v>
      </c>
      <c r="H519" s="75">
        <v>1929000</v>
      </c>
      <c r="I519" s="74">
        <v>26278516</v>
      </c>
      <c r="J519" s="65">
        <v>5</v>
      </c>
      <c r="K519" s="65">
        <v>100</v>
      </c>
      <c r="L519" s="65">
        <v>0</v>
      </c>
      <c r="M519" s="65">
        <v>0</v>
      </c>
      <c r="N519" s="65">
        <v>100</v>
      </c>
      <c r="O519" s="63" t="s">
        <v>1</v>
      </c>
      <c r="P519" s="44"/>
      <c r="R519" s="62"/>
      <c r="T519" s="18"/>
    </row>
    <row r="520" spans="1:20">
      <c r="A520" s="63">
        <v>2021</v>
      </c>
      <c r="B520" s="64" t="s">
        <v>2573</v>
      </c>
      <c r="C520" s="65" t="s">
        <v>2587</v>
      </c>
      <c r="D520" s="66" t="s">
        <v>2545</v>
      </c>
      <c r="E520" s="65" t="s">
        <v>3</v>
      </c>
      <c r="F520" s="67">
        <v>85757</v>
      </c>
      <c r="G520" s="65" t="s">
        <v>168</v>
      </c>
      <c r="H520" s="75">
        <v>1021000</v>
      </c>
      <c r="I520" s="74">
        <v>9629525</v>
      </c>
      <c r="J520" s="65">
        <v>7</v>
      </c>
      <c r="K520" s="65">
        <v>27</v>
      </c>
      <c r="L520" s="65">
        <v>0</v>
      </c>
      <c r="M520" s="65">
        <v>0</v>
      </c>
      <c r="N520" s="65">
        <v>27</v>
      </c>
      <c r="O520" s="63" t="s">
        <v>1</v>
      </c>
      <c r="P520" s="44"/>
      <c r="R520" s="62"/>
      <c r="T520" s="18"/>
    </row>
    <row r="521" spans="1:20">
      <c r="A521" s="63">
        <v>2021</v>
      </c>
      <c r="B521" s="64" t="s">
        <v>2574</v>
      </c>
      <c r="C521" s="65" t="s">
        <v>2588</v>
      </c>
      <c r="D521" s="66" t="s">
        <v>2601</v>
      </c>
      <c r="E521" s="65" t="s">
        <v>2</v>
      </c>
      <c r="F521" s="67">
        <v>85017</v>
      </c>
      <c r="G521" s="65" t="s">
        <v>148</v>
      </c>
      <c r="H521" s="75">
        <v>1165741</v>
      </c>
      <c r="I521" s="74">
        <v>16653222</v>
      </c>
      <c r="J521" s="65">
        <v>2</v>
      </c>
      <c r="K521" s="65">
        <v>66</v>
      </c>
      <c r="L521" s="65">
        <v>0</v>
      </c>
      <c r="M521" s="65">
        <v>0</v>
      </c>
      <c r="N521" s="65">
        <v>66</v>
      </c>
      <c r="O521" s="63" t="s">
        <v>1</v>
      </c>
      <c r="P521" s="44"/>
      <c r="R521" s="62"/>
      <c r="T521" s="18"/>
    </row>
    <row r="522" spans="1:20">
      <c r="A522" s="63">
        <v>2021</v>
      </c>
      <c r="B522" s="64" t="s">
        <v>2575</v>
      </c>
      <c r="C522" s="65" t="s">
        <v>2589</v>
      </c>
      <c r="D522" s="66" t="s">
        <v>2602</v>
      </c>
      <c r="E522" s="65" t="s">
        <v>68</v>
      </c>
      <c r="F522" s="67">
        <v>85119</v>
      </c>
      <c r="G522" s="65" t="s">
        <v>154</v>
      </c>
      <c r="H522" s="75">
        <v>2000000</v>
      </c>
      <c r="I522" s="74">
        <v>24675003</v>
      </c>
      <c r="J522" s="65">
        <v>19</v>
      </c>
      <c r="K522" s="65">
        <v>94</v>
      </c>
      <c r="L522" s="65">
        <v>0</v>
      </c>
      <c r="M522" s="65">
        <v>0</v>
      </c>
      <c r="N522" s="65">
        <v>94</v>
      </c>
      <c r="O522" s="63" t="s">
        <v>1</v>
      </c>
      <c r="P522" s="44"/>
      <c r="R522" s="62"/>
      <c r="T522" s="18"/>
    </row>
    <row r="523" spans="1:20">
      <c r="A523" s="63">
        <v>2021</v>
      </c>
      <c r="B523" s="64" t="s">
        <v>2576</v>
      </c>
      <c r="C523" s="65" t="s">
        <v>2590</v>
      </c>
      <c r="D523" s="66" t="s">
        <v>2603</v>
      </c>
      <c r="E523" s="65" t="s">
        <v>2</v>
      </c>
      <c r="F523" s="67">
        <v>85029</v>
      </c>
      <c r="G523" s="65" t="s">
        <v>148</v>
      </c>
      <c r="H523" s="75">
        <v>1695000</v>
      </c>
      <c r="I523" s="74">
        <v>24189113</v>
      </c>
      <c r="J523" s="65">
        <v>5</v>
      </c>
      <c r="K523" s="65">
        <v>88</v>
      </c>
      <c r="L523" s="65">
        <v>0</v>
      </c>
      <c r="M523" s="65">
        <v>0</v>
      </c>
      <c r="N523" s="65">
        <v>88</v>
      </c>
      <c r="O523" s="63" t="s">
        <v>1</v>
      </c>
      <c r="P523" s="44"/>
      <c r="R523" s="62"/>
      <c r="T523" s="18"/>
    </row>
    <row r="524" spans="1:20">
      <c r="A524" s="63">
        <v>2021</v>
      </c>
      <c r="B524" s="64" t="s">
        <v>2577</v>
      </c>
      <c r="C524" s="65" t="s">
        <v>2591</v>
      </c>
      <c r="D524" s="66" t="s">
        <v>2604</v>
      </c>
      <c r="E524" s="65" t="s">
        <v>2</v>
      </c>
      <c r="F524" s="67">
        <v>85004</v>
      </c>
      <c r="G524" s="65" t="s">
        <v>148</v>
      </c>
      <c r="H524" s="75">
        <v>2000000</v>
      </c>
      <c r="I524" s="74">
        <v>35688552</v>
      </c>
      <c r="J524" s="65">
        <v>1</v>
      </c>
      <c r="K524" s="65">
        <v>131</v>
      </c>
      <c r="L524" s="65">
        <v>0</v>
      </c>
      <c r="M524" s="65">
        <v>1</v>
      </c>
      <c r="N524" s="65">
        <v>132</v>
      </c>
      <c r="O524" s="63" t="s">
        <v>1</v>
      </c>
      <c r="P524" s="44"/>
      <c r="R524" s="62"/>
      <c r="T524" s="18"/>
    </row>
    <row r="525" spans="1:20">
      <c r="A525" s="63">
        <v>2021</v>
      </c>
      <c r="B525" s="64" t="s">
        <v>2578</v>
      </c>
      <c r="C525" s="65" t="s">
        <v>2592</v>
      </c>
      <c r="D525" s="66" t="s">
        <v>2605</v>
      </c>
      <c r="E525" s="65" t="s">
        <v>2</v>
      </c>
      <c r="F525" s="67">
        <v>85053</v>
      </c>
      <c r="G525" s="65" t="s">
        <v>148</v>
      </c>
      <c r="H525" s="75">
        <v>2000000</v>
      </c>
      <c r="I525" s="74">
        <v>31123088</v>
      </c>
      <c r="J525" s="65">
        <v>5</v>
      </c>
      <c r="K525" s="65">
        <v>98</v>
      </c>
      <c r="L525" s="65">
        <v>10</v>
      </c>
      <c r="M525" s="65">
        <v>0</v>
      </c>
      <c r="N525" s="65">
        <v>108</v>
      </c>
      <c r="O525" s="63" t="s">
        <v>1</v>
      </c>
      <c r="P525" s="44"/>
      <c r="R525" s="62"/>
      <c r="T525" s="18"/>
    </row>
    <row r="526" spans="1:20">
      <c r="A526" s="63">
        <v>2021</v>
      </c>
      <c r="B526" s="64" t="s">
        <v>2579</v>
      </c>
      <c r="C526" s="65" t="s">
        <v>2593</v>
      </c>
      <c r="D526" s="66" t="s">
        <v>2606</v>
      </c>
      <c r="E526" s="65" t="s">
        <v>11</v>
      </c>
      <c r="F526" s="67">
        <v>85364</v>
      </c>
      <c r="G526" s="65" t="s">
        <v>11</v>
      </c>
      <c r="H526" s="75">
        <v>1857000</v>
      </c>
      <c r="I526" s="74">
        <v>21861915</v>
      </c>
      <c r="J526" s="65">
        <v>8</v>
      </c>
      <c r="K526" s="65">
        <v>84</v>
      </c>
      <c r="L526" s="65">
        <v>0</v>
      </c>
      <c r="M526" s="65">
        <v>0</v>
      </c>
      <c r="N526" s="65">
        <v>84</v>
      </c>
      <c r="O526" s="63" t="s">
        <v>1</v>
      </c>
      <c r="P526" s="44"/>
      <c r="R526" s="62"/>
      <c r="T526" s="18"/>
    </row>
    <row r="527" spans="1:20">
      <c r="A527" s="63">
        <v>2021</v>
      </c>
      <c r="B527" s="64" t="s">
        <v>2580</v>
      </c>
      <c r="C527" s="65" t="s">
        <v>2594</v>
      </c>
      <c r="D527" s="66" t="s">
        <v>2607</v>
      </c>
      <c r="E527" s="65" t="s">
        <v>4</v>
      </c>
      <c r="F527" s="67">
        <v>86005</v>
      </c>
      <c r="G527" s="65" t="s">
        <v>392</v>
      </c>
      <c r="H527" s="75">
        <v>2000000</v>
      </c>
      <c r="I527" s="157">
        <v>24623874</v>
      </c>
      <c r="J527" s="65">
        <v>7</v>
      </c>
      <c r="K527" s="65">
        <v>76</v>
      </c>
      <c r="L527" s="158">
        <v>0</v>
      </c>
      <c r="M527" s="161">
        <v>0</v>
      </c>
      <c r="N527" s="65">
        <v>76</v>
      </c>
      <c r="O527" s="162" t="s">
        <v>1</v>
      </c>
      <c r="P527" s="44"/>
      <c r="R527" s="62"/>
      <c r="T527" s="18"/>
    </row>
    <row r="528" spans="1:20">
      <c r="A528" s="63">
        <v>2021</v>
      </c>
      <c r="B528" s="64" t="s">
        <v>2581</v>
      </c>
      <c r="C528" s="65" t="s">
        <v>2595</v>
      </c>
      <c r="D528" s="152" t="s">
        <v>2545</v>
      </c>
      <c r="E528" s="65" t="s">
        <v>2545</v>
      </c>
      <c r="F528" s="154" t="s">
        <v>2608</v>
      </c>
      <c r="G528" s="65" t="s">
        <v>168</v>
      </c>
      <c r="H528" s="74">
        <v>1228403</v>
      </c>
      <c r="I528" s="157">
        <v>14533214</v>
      </c>
      <c r="J528" s="65">
        <v>30</v>
      </c>
      <c r="K528" s="65">
        <v>30</v>
      </c>
      <c r="L528" s="158">
        <v>0</v>
      </c>
      <c r="M528" s="161">
        <v>0</v>
      </c>
      <c r="N528" s="65">
        <v>30</v>
      </c>
      <c r="O528" s="162" t="s">
        <v>1</v>
      </c>
      <c r="P528" s="44"/>
    </row>
    <row r="529" spans="1:16">
      <c r="A529" s="63">
        <v>2022</v>
      </c>
      <c r="B529" s="150" t="s">
        <v>2609</v>
      </c>
      <c r="C529" s="156" t="s">
        <v>2610</v>
      </c>
      <c r="D529" s="153" t="s">
        <v>2669</v>
      </c>
      <c r="E529" s="155" t="s">
        <v>2</v>
      </c>
      <c r="F529" s="154">
        <v>85013</v>
      </c>
      <c r="G529" s="65" t="s">
        <v>148</v>
      </c>
      <c r="H529" s="74">
        <v>2266575</v>
      </c>
      <c r="I529" s="157">
        <v>25513872</v>
      </c>
      <c r="J529" s="159">
        <v>1</v>
      </c>
      <c r="K529" s="160">
        <v>68</v>
      </c>
      <c r="L529" s="158">
        <v>0</v>
      </c>
      <c r="M529" s="161">
        <v>0</v>
      </c>
      <c r="N529" s="159">
        <v>68</v>
      </c>
      <c r="O529" s="162" t="s">
        <v>1</v>
      </c>
      <c r="P529" s="44"/>
    </row>
    <row r="530" spans="1:16">
      <c r="A530" s="63">
        <v>2022</v>
      </c>
      <c r="B530" s="150" t="s">
        <v>2626</v>
      </c>
      <c r="C530" s="156" t="s">
        <v>2611</v>
      </c>
      <c r="D530" s="153" t="s">
        <v>2670</v>
      </c>
      <c r="E530" s="155" t="s">
        <v>2</v>
      </c>
      <c r="F530" s="154">
        <v>85009</v>
      </c>
      <c r="G530" s="65" t="s">
        <v>148</v>
      </c>
      <c r="H530" s="74">
        <v>1296638</v>
      </c>
      <c r="I530" s="157">
        <v>14738821</v>
      </c>
      <c r="J530" s="159">
        <v>4</v>
      </c>
      <c r="K530" s="160">
        <v>32</v>
      </c>
      <c r="L530" s="158">
        <v>0</v>
      </c>
      <c r="M530" s="161">
        <v>0</v>
      </c>
      <c r="N530" s="159">
        <v>32</v>
      </c>
      <c r="O530" s="162" t="s">
        <v>1</v>
      </c>
      <c r="P530" s="44"/>
    </row>
    <row r="531" spans="1:16">
      <c r="A531" s="63">
        <v>2022</v>
      </c>
      <c r="B531" s="150" t="s">
        <v>2627</v>
      </c>
      <c r="C531" s="156" t="s">
        <v>2612</v>
      </c>
      <c r="D531" s="153" t="s">
        <v>174</v>
      </c>
      <c r="E531" s="155" t="s">
        <v>2</v>
      </c>
      <c r="F531" s="154">
        <v>85616</v>
      </c>
      <c r="G531" s="65" t="s">
        <v>148</v>
      </c>
      <c r="H531" s="74">
        <v>1425000</v>
      </c>
      <c r="I531" s="157">
        <v>18626016</v>
      </c>
      <c r="J531" s="159">
        <v>4</v>
      </c>
      <c r="K531" s="160">
        <v>78</v>
      </c>
      <c r="L531" s="158">
        <v>0</v>
      </c>
      <c r="M531" s="161">
        <v>0</v>
      </c>
      <c r="N531" s="159">
        <v>81</v>
      </c>
      <c r="O531" s="162" t="s">
        <v>1</v>
      </c>
      <c r="P531" s="44"/>
    </row>
    <row r="532" spans="1:16">
      <c r="A532" s="63">
        <v>2022</v>
      </c>
      <c r="B532" s="150" t="s">
        <v>2628</v>
      </c>
      <c r="C532" s="156" t="s">
        <v>2613</v>
      </c>
      <c r="D532" s="153" t="s">
        <v>2671</v>
      </c>
      <c r="E532" s="155" t="s">
        <v>2</v>
      </c>
      <c r="F532" s="154">
        <v>85006</v>
      </c>
      <c r="G532" s="65" t="s">
        <v>148</v>
      </c>
      <c r="H532" s="74">
        <v>2334469</v>
      </c>
      <c r="I532" s="157">
        <v>24900215</v>
      </c>
      <c r="J532" s="159">
        <v>1</v>
      </c>
      <c r="K532" s="160">
        <v>60</v>
      </c>
      <c r="L532" s="158">
        <v>0</v>
      </c>
      <c r="M532" s="161">
        <v>0</v>
      </c>
      <c r="N532" s="159">
        <v>60</v>
      </c>
      <c r="O532" s="162" t="s">
        <v>1</v>
      </c>
      <c r="P532" s="44"/>
    </row>
    <row r="533" spans="1:16">
      <c r="A533" s="63">
        <v>2022</v>
      </c>
      <c r="B533" s="150" t="s">
        <v>2629</v>
      </c>
      <c r="C533" s="156" t="s">
        <v>2614</v>
      </c>
      <c r="D533" s="153" t="s">
        <v>2672</v>
      </c>
      <c r="E533" s="155" t="s">
        <v>2</v>
      </c>
      <c r="F533" s="154">
        <v>85006</v>
      </c>
      <c r="G533" s="65" t="s">
        <v>148</v>
      </c>
      <c r="H533" s="74">
        <v>2005812</v>
      </c>
      <c r="I533" s="157">
        <v>31480074</v>
      </c>
      <c r="J533" s="159">
        <v>3</v>
      </c>
      <c r="K533" s="160">
        <v>53</v>
      </c>
      <c r="L533" s="158">
        <v>37</v>
      </c>
      <c r="M533" s="161">
        <v>0</v>
      </c>
      <c r="N533" s="159">
        <v>90</v>
      </c>
      <c r="O533" s="162" t="s">
        <v>1</v>
      </c>
      <c r="P533" s="44"/>
    </row>
    <row r="534" spans="1:16">
      <c r="A534" s="63">
        <v>2022</v>
      </c>
      <c r="B534" s="150" t="s">
        <v>2630</v>
      </c>
      <c r="C534" s="156" t="s">
        <v>2615</v>
      </c>
      <c r="D534" s="153" t="s">
        <v>2673</v>
      </c>
      <c r="E534" s="155" t="s">
        <v>41</v>
      </c>
      <c r="F534" s="154">
        <v>86442</v>
      </c>
      <c r="G534" s="65" t="s">
        <v>137</v>
      </c>
      <c r="H534" s="74">
        <v>978764</v>
      </c>
      <c r="I534" s="157">
        <v>9198273</v>
      </c>
      <c r="J534" s="159">
        <v>3</v>
      </c>
      <c r="K534" s="160">
        <v>28</v>
      </c>
      <c r="L534" s="158">
        <v>0</v>
      </c>
      <c r="M534" s="161">
        <v>0</v>
      </c>
      <c r="N534" s="159">
        <v>28</v>
      </c>
      <c r="O534" s="162" t="s">
        <v>1</v>
      </c>
      <c r="P534" s="44"/>
    </row>
    <row r="535" spans="1:16">
      <c r="A535" s="63">
        <v>2022</v>
      </c>
      <c r="B535" s="150" t="s">
        <v>2631</v>
      </c>
      <c r="C535" s="156" t="s">
        <v>2616</v>
      </c>
      <c r="D535" s="153" t="s">
        <v>2674</v>
      </c>
      <c r="E535" s="155" t="s">
        <v>37</v>
      </c>
      <c r="F535" s="154">
        <v>85378</v>
      </c>
      <c r="G535" s="65" t="s">
        <v>148</v>
      </c>
      <c r="H535" s="74">
        <v>2080000</v>
      </c>
      <c r="I535" s="157">
        <v>26641064</v>
      </c>
      <c r="J535" s="159">
        <v>1</v>
      </c>
      <c r="K535" s="160">
        <v>99</v>
      </c>
      <c r="L535" s="158">
        <v>0</v>
      </c>
      <c r="M535" s="161">
        <v>0</v>
      </c>
      <c r="N535" s="159">
        <v>99</v>
      </c>
      <c r="O535" s="162" t="s">
        <v>1</v>
      </c>
      <c r="P535" s="44"/>
    </row>
    <row r="536" spans="1:16">
      <c r="A536" s="63">
        <v>2022</v>
      </c>
      <c r="B536" s="150" t="s">
        <v>2632</v>
      </c>
      <c r="C536" s="156" t="s">
        <v>2617</v>
      </c>
      <c r="D536" s="153" t="s">
        <v>2675</v>
      </c>
      <c r="E536" s="155" t="s">
        <v>63</v>
      </c>
      <c r="F536" s="154">
        <v>85501</v>
      </c>
      <c r="G536" s="65" t="s">
        <v>162</v>
      </c>
      <c r="H536" s="74">
        <v>1494188</v>
      </c>
      <c r="I536" s="157">
        <v>20647611</v>
      </c>
      <c r="J536" s="159">
        <v>1</v>
      </c>
      <c r="K536" s="160">
        <v>56</v>
      </c>
      <c r="L536" s="158">
        <v>8</v>
      </c>
      <c r="M536" s="161">
        <v>0</v>
      </c>
      <c r="N536" s="159">
        <v>64</v>
      </c>
      <c r="O536" s="162" t="s">
        <v>1</v>
      </c>
      <c r="P536" s="44"/>
    </row>
    <row r="537" spans="1:16">
      <c r="A537" s="63">
        <v>2022</v>
      </c>
      <c r="B537" s="150" t="s">
        <v>2633</v>
      </c>
      <c r="C537" s="156" t="s">
        <v>2618</v>
      </c>
      <c r="D537" s="153" t="s">
        <v>2545</v>
      </c>
      <c r="E537" s="155" t="s">
        <v>2641</v>
      </c>
      <c r="F537" s="154" t="s">
        <v>2608</v>
      </c>
      <c r="G537" s="65" t="s">
        <v>137</v>
      </c>
      <c r="H537" s="74">
        <v>1495586</v>
      </c>
      <c r="I537" s="157">
        <v>13236144</v>
      </c>
      <c r="J537" s="159">
        <v>29</v>
      </c>
      <c r="K537" s="160">
        <v>29</v>
      </c>
      <c r="L537" s="158">
        <v>0</v>
      </c>
      <c r="M537" s="161">
        <v>0</v>
      </c>
      <c r="N537" s="159">
        <v>29</v>
      </c>
      <c r="O537" s="162" t="s">
        <v>1</v>
      </c>
      <c r="P537" s="44"/>
    </row>
    <row r="538" spans="1:16">
      <c r="A538" s="63">
        <v>2022</v>
      </c>
      <c r="B538" s="150" t="s">
        <v>2634</v>
      </c>
      <c r="C538" s="156" t="s">
        <v>2619</v>
      </c>
      <c r="D538" s="153" t="s">
        <v>2676</v>
      </c>
      <c r="E538" s="155" t="s">
        <v>3</v>
      </c>
      <c r="F538" s="154">
        <v>85705</v>
      </c>
      <c r="G538" s="65" t="s">
        <v>168</v>
      </c>
      <c r="H538" s="74">
        <v>2073677</v>
      </c>
      <c r="I538" s="157">
        <v>19761942</v>
      </c>
      <c r="J538" s="159">
        <v>10</v>
      </c>
      <c r="K538" s="160">
        <v>63</v>
      </c>
      <c r="L538" s="158">
        <v>0</v>
      </c>
      <c r="M538" s="161">
        <v>0</v>
      </c>
      <c r="N538" s="159">
        <v>63</v>
      </c>
      <c r="O538" s="162" t="s">
        <v>1</v>
      </c>
      <c r="P538" s="44"/>
    </row>
    <row r="539" spans="1:16">
      <c r="A539" s="63">
        <v>2022</v>
      </c>
      <c r="B539" s="150" t="s">
        <v>2635</v>
      </c>
      <c r="C539" s="156" t="s">
        <v>2620</v>
      </c>
      <c r="D539" s="153" t="s">
        <v>2677</v>
      </c>
      <c r="E539" s="155" t="s">
        <v>2</v>
      </c>
      <c r="F539" s="154">
        <v>85012</v>
      </c>
      <c r="G539" s="65" t="s">
        <v>148</v>
      </c>
      <c r="H539" s="74">
        <v>1506012</v>
      </c>
      <c r="I539" s="157">
        <v>15433159</v>
      </c>
      <c r="J539" s="159">
        <v>1</v>
      </c>
      <c r="K539" s="160">
        <v>48</v>
      </c>
      <c r="L539" s="158">
        <v>0</v>
      </c>
      <c r="M539" s="161">
        <v>0</v>
      </c>
      <c r="N539" s="159">
        <v>48</v>
      </c>
      <c r="O539" s="162" t="s">
        <v>1</v>
      </c>
      <c r="P539" s="44"/>
    </row>
    <row r="540" spans="1:16">
      <c r="A540" s="63">
        <v>2022</v>
      </c>
      <c r="B540" s="150" t="s">
        <v>2636</v>
      </c>
      <c r="C540" s="156" t="s">
        <v>2621</v>
      </c>
      <c r="D540" s="153" t="s">
        <v>2800</v>
      </c>
      <c r="E540" s="155" t="s">
        <v>3</v>
      </c>
      <c r="F540" s="154">
        <v>85757</v>
      </c>
      <c r="G540" s="65" t="s">
        <v>168</v>
      </c>
      <c r="H540" s="74">
        <v>2500000</v>
      </c>
      <c r="I540" s="157">
        <v>25325103</v>
      </c>
      <c r="J540" s="159">
        <v>1</v>
      </c>
      <c r="K540" s="160">
        <v>50</v>
      </c>
      <c r="L540" s="158">
        <v>0</v>
      </c>
      <c r="M540" s="161">
        <v>0</v>
      </c>
      <c r="N540" s="159">
        <v>50</v>
      </c>
      <c r="O540" s="162" t="s">
        <v>1</v>
      </c>
      <c r="P540" s="44"/>
    </row>
    <row r="541" spans="1:16">
      <c r="A541" s="63">
        <v>2022</v>
      </c>
      <c r="B541" s="150" t="s">
        <v>2637</v>
      </c>
      <c r="C541" s="156" t="s">
        <v>2622</v>
      </c>
      <c r="D541" s="153" t="s">
        <v>2678</v>
      </c>
      <c r="E541" s="155" t="s">
        <v>2</v>
      </c>
      <c r="F541" s="154">
        <v>85029</v>
      </c>
      <c r="G541" s="65" t="s">
        <v>148</v>
      </c>
      <c r="H541" s="74">
        <v>866257</v>
      </c>
      <c r="I541" s="157">
        <v>9198273</v>
      </c>
      <c r="J541" s="159">
        <v>6</v>
      </c>
      <c r="K541" s="160">
        <v>78</v>
      </c>
      <c r="L541" s="158">
        <v>56</v>
      </c>
      <c r="M541" s="161">
        <v>0</v>
      </c>
      <c r="N541" s="159">
        <v>134</v>
      </c>
      <c r="O541" s="162" t="s">
        <v>1</v>
      </c>
      <c r="P541" s="44"/>
    </row>
    <row r="542" spans="1:16">
      <c r="A542" s="63">
        <v>2022</v>
      </c>
      <c r="B542" s="150" t="s">
        <v>2638</v>
      </c>
      <c r="C542" s="156" t="s">
        <v>2623</v>
      </c>
      <c r="D542" s="153" t="s">
        <v>2679</v>
      </c>
      <c r="E542" s="155" t="s">
        <v>79</v>
      </c>
      <c r="F542" s="154">
        <v>86326</v>
      </c>
      <c r="G542" s="65" t="s">
        <v>211</v>
      </c>
      <c r="H542" s="74">
        <v>2500000</v>
      </c>
      <c r="I542" s="157">
        <v>26166374</v>
      </c>
      <c r="J542" s="159">
        <v>7</v>
      </c>
      <c r="K542" s="160">
        <v>69</v>
      </c>
      <c r="L542" s="65">
        <v>1</v>
      </c>
      <c r="M542" s="65">
        <v>0</v>
      </c>
      <c r="N542" s="159">
        <v>70</v>
      </c>
      <c r="O542" s="162" t="s">
        <v>1</v>
      </c>
      <c r="P542" s="44"/>
    </row>
    <row r="543" spans="1:16">
      <c r="A543" s="63">
        <v>2022</v>
      </c>
      <c r="B543" s="150" t="s">
        <v>2639</v>
      </c>
      <c r="C543" s="169" t="s">
        <v>2624</v>
      </c>
      <c r="D543" s="66" t="s">
        <v>2680</v>
      </c>
      <c r="E543" s="155" t="s">
        <v>17</v>
      </c>
      <c r="F543" s="67">
        <v>86314</v>
      </c>
      <c r="G543" s="65" t="s">
        <v>211</v>
      </c>
      <c r="H543" s="74">
        <v>2000000</v>
      </c>
      <c r="I543" s="157">
        <v>27734235</v>
      </c>
      <c r="J543" s="159">
        <v>2</v>
      </c>
      <c r="K543" s="160">
        <v>72</v>
      </c>
      <c r="L543" s="65">
        <v>0</v>
      </c>
      <c r="M543" s="65">
        <v>0</v>
      </c>
      <c r="N543" s="159">
        <v>72</v>
      </c>
      <c r="O543" s="162" t="s">
        <v>1</v>
      </c>
      <c r="P543" s="44"/>
    </row>
    <row r="544" spans="1:16">
      <c r="A544" s="63">
        <v>2022</v>
      </c>
      <c r="B544" s="64" t="s">
        <v>2640</v>
      </c>
      <c r="C544" s="170" t="s">
        <v>2625</v>
      </c>
      <c r="D544" s="66" t="s">
        <v>1239</v>
      </c>
      <c r="E544" s="155" t="s">
        <v>60</v>
      </c>
      <c r="F544" s="67">
        <v>86040</v>
      </c>
      <c r="G544" s="65" t="s">
        <v>392</v>
      </c>
      <c r="H544" s="74">
        <v>1637308</v>
      </c>
      <c r="I544" s="157">
        <v>19247939</v>
      </c>
      <c r="J544" s="67">
        <v>8</v>
      </c>
      <c r="K544" s="67">
        <v>54</v>
      </c>
      <c r="L544" s="65">
        <v>0</v>
      </c>
      <c r="M544" s="65">
        <v>0</v>
      </c>
      <c r="N544" s="67">
        <v>54</v>
      </c>
      <c r="O544" s="162" t="s">
        <v>1</v>
      </c>
      <c r="P544" s="44"/>
    </row>
    <row r="545" spans="1:16">
      <c r="A545" s="63">
        <v>2023</v>
      </c>
      <c r="B545" s="64" t="s">
        <v>2824</v>
      </c>
      <c r="C545" s="170" t="s">
        <v>2826</v>
      </c>
      <c r="D545" s="66" t="s">
        <v>2825</v>
      </c>
      <c r="E545" s="155" t="s">
        <v>3</v>
      </c>
      <c r="F545" s="67">
        <v>85711</v>
      </c>
      <c r="G545" s="65" t="s">
        <v>168</v>
      </c>
      <c r="H545" s="74">
        <v>2500000</v>
      </c>
      <c r="I545" s="157">
        <v>26037709.720934227</v>
      </c>
      <c r="J545" s="67">
        <v>1</v>
      </c>
      <c r="K545" s="67">
        <v>72</v>
      </c>
      <c r="L545" s="65">
        <v>0</v>
      </c>
      <c r="M545" s="65">
        <v>0</v>
      </c>
      <c r="N545" s="67">
        <v>72</v>
      </c>
      <c r="O545" s="162" t="s">
        <v>566</v>
      </c>
      <c r="P545" s="44"/>
    </row>
    <row r="546" spans="1:16">
      <c r="A546" s="63">
        <v>2023</v>
      </c>
      <c r="B546" s="64" t="s">
        <v>2827</v>
      </c>
      <c r="C546" s="170" t="s">
        <v>2801</v>
      </c>
      <c r="D546" s="66" t="s">
        <v>2828</v>
      </c>
      <c r="E546" s="155" t="s">
        <v>11</v>
      </c>
      <c r="F546" s="67">
        <v>85364</v>
      </c>
      <c r="G546" s="65" t="s">
        <v>11</v>
      </c>
      <c r="H546" s="74">
        <v>2500000</v>
      </c>
      <c r="I546" s="157">
        <v>35658763</v>
      </c>
      <c r="J546" s="67">
        <v>1</v>
      </c>
      <c r="K546" s="67">
        <v>100</v>
      </c>
      <c r="L546" s="65">
        <v>0</v>
      </c>
      <c r="M546" s="65">
        <v>0</v>
      </c>
      <c r="N546" s="67">
        <v>100</v>
      </c>
      <c r="O546" s="162" t="s">
        <v>566</v>
      </c>
      <c r="P546" s="44"/>
    </row>
    <row r="547" spans="1:16">
      <c r="A547" s="63">
        <v>2023</v>
      </c>
      <c r="B547" s="64" t="s">
        <v>2829</v>
      </c>
      <c r="C547" s="170" t="s">
        <v>2802</v>
      </c>
      <c r="D547" s="66" t="s">
        <v>2830</v>
      </c>
      <c r="E547" s="155" t="s">
        <v>41</v>
      </c>
      <c r="F547" s="67">
        <v>86442</v>
      </c>
      <c r="G547" s="65" t="s">
        <v>137</v>
      </c>
      <c r="H547" s="74">
        <v>2496138</v>
      </c>
      <c r="I547" s="157">
        <v>22804044</v>
      </c>
      <c r="J547" s="67">
        <v>1</v>
      </c>
      <c r="K547" s="67">
        <v>66</v>
      </c>
      <c r="L547" s="65">
        <v>0</v>
      </c>
      <c r="M547" s="65">
        <v>0</v>
      </c>
      <c r="N547" s="67">
        <v>66</v>
      </c>
      <c r="O547" s="162" t="s">
        <v>1</v>
      </c>
      <c r="P547" s="44"/>
    </row>
    <row r="548" spans="1:16">
      <c r="A548" s="63">
        <v>2023</v>
      </c>
      <c r="B548" s="64" t="s">
        <v>2831</v>
      </c>
      <c r="C548" s="170" t="s">
        <v>2803</v>
      </c>
      <c r="D548" s="66" t="s">
        <v>2832</v>
      </c>
      <c r="E548" s="155" t="s">
        <v>3</v>
      </c>
      <c r="F548" s="67">
        <v>85746</v>
      </c>
      <c r="G548" s="65" t="s">
        <v>168</v>
      </c>
      <c r="H548" s="74">
        <v>2500000</v>
      </c>
      <c r="I548" s="157">
        <v>21379051</v>
      </c>
      <c r="J548" s="67">
        <v>5</v>
      </c>
      <c r="K548" s="67">
        <v>62</v>
      </c>
      <c r="L548" s="65">
        <v>0</v>
      </c>
      <c r="M548" s="65">
        <v>1</v>
      </c>
      <c r="N548" s="67">
        <v>63</v>
      </c>
      <c r="O548" s="162" t="s">
        <v>1</v>
      </c>
      <c r="P548" s="44"/>
    </row>
    <row r="549" spans="1:16">
      <c r="A549" s="63">
        <v>2023</v>
      </c>
      <c r="B549" s="64" t="s">
        <v>2833</v>
      </c>
      <c r="C549" s="170" t="s">
        <v>2804</v>
      </c>
      <c r="D549" s="66" t="s">
        <v>2834</v>
      </c>
      <c r="E549" s="155" t="s">
        <v>18</v>
      </c>
      <c r="F549" s="67">
        <v>86313</v>
      </c>
      <c r="G549" s="65" t="s">
        <v>211</v>
      </c>
      <c r="H549" s="74">
        <v>1000000</v>
      </c>
      <c r="I549" s="157">
        <v>9934804</v>
      </c>
      <c r="J549" s="67">
        <v>6</v>
      </c>
      <c r="K549" s="67">
        <v>23</v>
      </c>
      <c r="L549" s="65">
        <v>0</v>
      </c>
      <c r="M549" s="65">
        <v>0</v>
      </c>
      <c r="N549" s="67">
        <v>23</v>
      </c>
      <c r="O549" s="162" t="s">
        <v>1</v>
      </c>
      <c r="P549" s="44"/>
    </row>
    <row r="550" spans="1:16">
      <c r="A550" s="63">
        <v>2023</v>
      </c>
      <c r="B550" s="64" t="s">
        <v>2835</v>
      </c>
      <c r="C550" s="170" t="s">
        <v>2805</v>
      </c>
      <c r="D550" s="66" t="s">
        <v>2836</v>
      </c>
      <c r="E550" s="155" t="s">
        <v>79</v>
      </c>
      <c r="F550" s="67">
        <v>86326</v>
      </c>
      <c r="G550" s="65" t="s">
        <v>211</v>
      </c>
      <c r="H550" s="74">
        <v>1530000</v>
      </c>
      <c r="I550" s="157">
        <v>16375025</v>
      </c>
      <c r="J550" s="67">
        <v>10</v>
      </c>
      <c r="K550" s="67">
        <v>66</v>
      </c>
      <c r="L550" s="65">
        <v>2</v>
      </c>
      <c r="M550" s="65">
        <v>0</v>
      </c>
      <c r="N550" s="67">
        <v>68</v>
      </c>
      <c r="O550" s="162" t="s">
        <v>1</v>
      </c>
      <c r="P550" s="44"/>
    </row>
    <row r="551" spans="1:16">
      <c r="A551" s="63">
        <v>2023</v>
      </c>
      <c r="B551" s="64" t="s">
        <v>2837</v>
      </c>
      <c r="C551" s="170" t="s">
        <v>2806</v>
      </c>
      <c r="D551" s="66" t="s">
        <v>2838</v>
      </c>
      <c r="E551" s="155" t="s">
        <v>23</v>
      </c>
      <c r="F551" s="67">
        <v>85281</v>
      </c>
      <c r="G551" s="65" t="s">
        <v>148</v>
      </c>
      <c r="H551" s="74">
        <v>2500000</v>
      </c>
      <c r="I551" s="157">
        <v>33459484</v>
      </c>
      <c r="J551" s="67">
        <v>1</v>
      </c>
      <c r="K551" s="67">
        <v>104</v>
      </c>
      <c r="L551" s="65">
        <v>0</v>
      </c>
      <c r="M551" s="65">
        <v>0</v>
      </c>
      <c r="N551" s="67">
        <v>104</v>
      </c>
      <c r="O551" s="162" t="s">
        <v>1</v>
      </c>
      <c r="P551" s="44"/>
    </row>
    <row r="552" spans="1:16">
      <c r="A552" s="63">
        <v>2023</v>
      </c>
      <c r="B552" s="64" t="s">
        <v>2839</v>
      </c>
      <c r="C552" s="170" t="s">
        <v>2807</v>
      </c>
      <c r="D552" s="66" t="s">
        <v>2842</v>
      </c>
      <c r="E552" s="155" t="s">
        <v>2816</v>
      </c>
      <c r="F552" s="67">
        <v>85539</v>
      </c>
      <c r="G552" s="65" t="s">
        <v>162</v>
      </c>
      <c r="H552" s="74">
        <v>1750000</v>
      </c>
      <c r="I552" s="157">
        <v>19673116</v>
      </c>
      <c r="J552" s="67">
        <v>3</v>
      </c>
      <c r="K552" s="67">
        <v>40</v>
      </c>
      <c r="L552" s="65">
        <v>0</v>
      </c>
      <c r="M552" s="65">
        <v>0</v>
      </c>
      <c r="N552" s="67">
        <v>40</v>
      </c>
      <c r="O552" s="162" t="s">
        <v>1</v>
      </c>
      <c r="P552" s="44"/>
    </row>
    <row r="553" spans="1:16">
      <c r="A553" s="63">
        <v>2023</v>
      </c>
      <c r="B553" s="64" t="s">
        <v>2843</v>
      </c>
      <c r="C553" s="170" t="s">
        <v>2808</v>
      </c>
      <c r="D553" s="66" t="s">
        <v>2844</v>
      </c>
      <c r="E553" s="155" t="s">
        <v>3</v>
      </c>
      <c r="F553" s="67">
        <v>85757</v>
      </c>
      <c r="G553" s="65" t="s">
        <v>168</v>
      </c>
      <c r="H553" s="74">
        <v>2500000</v>
      </c>
      <c r="I553" s="157">
        <v>33753059</v>
      </c>
      <c r="J553" s="67">
        <v>1</v>
      </c>
      <c r="K553" s="67">
        <v>45</v>
      </c>
      <c r="L553" s="65">
        <v>0</v>
      </c>
      <c r="M553" s="65">
        <v>0</v>
      </c>
      <c r="N553" s="67">
        <v>45</v>
      </c>
      <c r="O553" s="162" t="s">
        <v>566</v>
      </c>
      <c r="P553" s="44"/>
    </row>
    <row r="554" spans="1:16" ht="10.15" customHeight="1">
      <c r="A554" s="63">
        <v>2023</v>
      </c>
      <c r="B554" s="64" t="s">
        <v>2840</v>
      </c>
      <c r="C554" s="170" t="s">
        <v>2809</v>
      </c>
      <c r="D554" s="66" t="s">
        <v>2845</v>
      </c>
      <c r="E554" s="155" t="s">
        <v>2</v>
      </c>
      <c r="F554" s="67">
        <v>85016</v>
      </c>
      <c r="G554" s="65" t="s">
        <v>148</v>
      </c>
      <c r="H554" s="74">
        <v>2465738</v>
      </c>
      <c r="I554" s="157">
        <v>26543643</v>
      </c>
      <c r="J554" s="67">
        <v>2</v>
      </c>
      <c r="K554" s="67">
        <v>56</v>
      </c>
      <c r="L554" s="65">
        <v>0</v>
      </c>
      <c r="M554" s="65">
        <v>0</v>
      </c>
      <c r="N554" s="67">
        <v>56</v>
      </c>
      <c r="O554" s="162" t="s">
        <v>1</v>
      </c>
      <c r="P554" s="44"/>
    </row>
    <row r="555" spans="1:16">
      <c r="A555" s="63">
        <v>2023</v>
      </c>
      <c r="B555" s="64" t="s">
        <v>2846</v>
      </c>
      <c r="C555" s="170" t="s">
        <v>2810</v>
      </c>
      <c r="D555" s="66" t="s">
        <v>2847</v>
      </c>
      <c r="E555" s="155" t="s">
        <v>2</v>
      </c>
      <c r="F555" s="67">
        <v>85034</v>
      </c>
      <c r="G555" s="65" t="s">
        <v>148</v>
      </c>
      <c r="H555" s="74">
        <v>2500000</v>
      </c>
      <c r="I555" s="157">
        <v>39871717</v>
      </c>
      <c r="J555" s="67">
        <v>2</v>
      </c>
      <c r="K555" s="67">
        <v>70</v>
      </c>
      <c r="L555" s="65">
        <v>0</v>
      </c>
      <c r="M555" s="65">
        <v>0</v>
      </c>
      <c r="N555" s="67">
        <v>115</v>
      </c>
      <c r="O555" s="162" t="s">
        <v>1</v>
      </c>
      <c r="P555" s="44"/>
    </row>
    <row r="556" spans="1:16">
      <c r="A556" s="63">
        <v>2023</v>
      </c>
      <c r="B556" s="64" t="s">
        <v>2848</v>
      </c>
      <c r="C556" s="170" t="s">
        <v>2811</v>
      </c>
      <c r="D556" s="66" t="s">
        <v>2849</v>
      </c>
      <c r="E556" s="155" t="s">
        <v>2</v>
      </c>
      <c r="F556" s="67">
        <v>85040</v>
      </c>
      <c r="G556" s="65" t="s">
        <v>148</v>
      </c>
      <c r="H556" s="74">
        <v>2431822</v>
      </c>
      <c r="I556" s="157">
        <v>18088050</v>
      </c>
      <c r="J556" s="67">
        <v>15</v>
      </c>
      <c r="K556" s="67">
        <v>80</v>
      </c>
      <c r="L556" s="65">
        <v>0</v>
      </c>
      <c r="M556" s="65">
        <v>0</v>
      </c>
      <c r="N556" s="67">
        <v>80</v>
      </c>
      <c r="O556" s="162" t="s">
        <v>566</v>
      </c>
      <c r="P556" s="44"/>
    </row>
    <row r="557" spans="1:16">
      <c r="A557" s="63">
        <v>2023</v>
      </c>
      <c r="B557" s="64" t="s">
        <v>2850</v>
      </c>
      <c r="C557" s="170" t="s">
        <v>2812</v>
      </c>
      <c r="D557" s="66" t="s">
        <v>2851</v>
      </c>
      <c r="E557" s="155" t="s">
        <v>15</v>
      </c>
      <c r="F557" s="67">
        <v>86322</v>
      </c>
      <c r="G557" s="65" t="s">
        <v>211</v>
      </c>
      <c r="H557" s="74">
        <v>2000000</v>
      </c>
      <c r="I557" s="157">
        <v>33773944</v>
      </c>
      <c r="J557" s="67">
        <v>9</v>
      </c>
      <c r="K557" s="67">
        <v>80</v>
      </c>
      <c r="L557" s="65">
        <v>0</v>
      </c>
      <c r="M557" s="65">
        <v>0</v>
      </c>
      <c r="N557" s="67">
        <v>80</v>
      </c>
      <c r="O557" s="162" t="s">
        <v>1</v>
      </c>
      <c r="P557" s="44"/>
    </row>
    <row r="558" spans="1:16">
      <c r="A558" s="63">
        <v>2023</v>
      </c>
      <c r="B558" s="64" t="s">
        <v>2852</v>
      </c>
      <c r="C558" s="170" t="s">
        <v>2813</v>
      </c>
      <c r="D558" s="66" t="s">
        <v>2853</v>
      </c>
      <c r="E558" s="155" t="s">
        <v>11</v>
      </c>
      <c r="F558" s="67">
        <v>85365</v>
      </c>
      <c r="G558" s="65" t="s">
        <v>11</v>
      </c>
      <c r="H558" s="74">
        <v>2500000</v>
      </c>
      <c r="I558" s="157">
        <v>23807850</v>
      </c>
      <c r="J558" s="67">
        <v>9</v>
      </c>
      <c r="K558" s="67">
        <v>80</v>
      </c>
      <c r="L558" s="65">
        <v>0</v>
      </c>
      <c r="M558" s="65">
        <v>0</v>
      </c>
      <c r="N558" s="67">
        <v>80</v>
      </c>
      <c r="O558" s="162" t="s">
        <v>1</v>
      </c>
      <c r="P558" s="44"/>
    </row>
    <row r="559" spans="1:16">
      <c r="A559" s="63">
        <v>2023</v>
      </c>
      <c r="B559" s="64" t="s">
        <v>2841</v>
      </c>
      <c r="C559" s="170" t="s">
        <v>2814</v>
      </c>
      <c r="D559" s="66" t="s">
        <v>2854</v>
      </c>
      <c r="E559" s="155" t="s">
        <v>3</v>
      </c>
      <c r="F559" s="67">
        <v>85701</v>
      </c>
      <c r="G559" s="65" t="s">
        <v>168</v>
      </c>
      <c r="H559" s="74">
        <v>2500000</v>
      </c>
      <c r="I559" s="157">
        <v>27588910</v>
      </c>
      <c r="J559" s="67">
        <v>1</v>
      </c>
      <c r="K559" s="67">
        <v>84</v>
      </c>
      <c r="L559" s="65">
        <v>1</v>
      </c>
      <c r="M559" s="65">
        <v>0</v>
      </c>
      <c r="N559" s="67">
        <v>85</v>
      </c>
      <c r="O559" s="162" t="s">
        <v>1</v>
      </c>
      <c r="P559" s="44"/>
    </row>
    <row r="560" spans="1:16">
      <c r="A560" s="63">
        <v>2023</v>
      </c>
      <c r="B560" s="64" t="s">
        <v>2855</v>
      </c>
      <c r="C560" s="170" t="s">
        <v>2815</v>
      </c>
      <c r="D560" s="66" t="s">
        <v>2856</v>
      </c>
      <c r="E560" s="155" t="s">
        <v>15</v>
      </c>
      <c r="F560" s="67">
        <v>86322</v>
      </c>
      <c r="G560" s="65" t="s">
        <v>211</v>
      </c>
      <c r="H560" s="74">
        <v>2500000</v>
      </c>
      <c r="I560" s="157">
        <v>21779132</v>
      </c>
      <c r="J560" s="67">
        <v>1</v>
      </c>
      <c r="K560" s="67">
        <v>39</v>
      </c>
      <c r="L560" s="65">
        <v>0</v>
      </c>
      <c r="M560" s="65">
        <v>0</v>
      </c>
      <c r="N560" s="67">
        <v>40</v>
      </c>
      <c r="O560" s="162" t="s">
        <v>1</v>
      </c>
      <c r="P560" s="44"/>
    </row>
    <row r="561" spans="1:24">
      <c r="A561" s="63">
        <v>2024</v>
      </c>
      <c r="B561" s="165" t="s">
        <v>2926</v>
      </c>
      <c r="C561" s="166" t="s">
        <v>2927</v>
      </c>
      <c r="D561" s="171" t="s">
        <v>2928</v>
      </c>
      <c r="E561" s="155" t="s">
        <v>3</v>
      </c>
      <c r="F561" s="172">
        <v>85706</v>
      </c>
      <c r="G561" s="151" t="s">
        <v>168</v>
      </c>
      <c r="H561" s="173">
        <v>1323928</v>
      </c>
      <c r="I561" s="157">
        <v>13412787</v>
      </c>
      <c r="J561" s="167">
        <v>2</v>
      </c>
      <c r="K561" s="168">
        <v>96</v>
      </c>
      <c r="L561" s="151">
        <v>0</v>
      </c>
      <c r="M561" s="151">
        <v>0</v>
      </c>
      <c r="N561" s="167">
        <v>96</v>
      </c>
      <c r="O561" s="162" t="s">
        <v>58</v>
      </c>
      <c r="P561" s="44"/>
    </row>
    <row r="562" spans="1:24">
      <c r="A562" s="63">
        <v>2024</v>
      </c>
      <c r="B562" s="165" t="s">
        <v>2931</v>
      </c>
      <c r="C562" s="166" t="s">
        <v>2929</v>
      </c>
      <c r="D562" s="171" t="s">
        <v>2930</v>
      </c>
      <c r="E562" s="155" t="s">
        <v>2</v>
      </c>
      <c r="F562" s="172">
        <v>85006</v>
      </c>
      <c r="G562" s="151" t="s">
        <v>148</v>
      </c>
      <c r="H562" s="173">
        <v>2500000</v>
      </c>
      <c r="I562" s="157">
        <v>28338340</v>
      </c>
      <c r="J562" s="167">
        <v>1</v>
      </c>
      <c r="K562" s="168">
        <v>60</v>
      </c>
      <c r="L562" s="151">
        <v>0</v>
      </c>
      <c r="M562" s="151">
        <v>0</v>
      </c>
      <c r="N562" s="167">
        <v>60</v>
      </c>
      <c r="O562" s="162" t="s">
        <v>566</v>
      </c>
      <c r="P562" s="44"/>
    </row>
    <row r="563" spans="1:24">
      <c r="A563" s="63">
        <v>2024</v>
      </c>
      <c r="B563" s="165" t="s">
        <v>2934</v>
      </c>
      <c r="C563" s="166" t="s">
        <v>2932</v>
      </c>
      <c r="D563" s="171" t="s">
        <v>2933</v>
      </c>
      <c r="E563" s="155" t="s">
        <v>20</v>
      </c>
      <c r="F563" s="172">
        <v>85541</v>
      </c>
      <c r="G563" s="151" t="s">
        <v>162</v>
      </c>
      <c r="H563" s="173">
        <v>1886100</v>
      </c>
      <c r="I563" s="157">
        <v>21771156</v>
      </c>
      <c r="J563" s="167">
        <v>5</v>
      </c>
      <c r="K563" s="168">
        <v>39</v>
      </c>
      <c r="L563" s="151">
        <v>0</v>
      </c>
      <c r="M563" s="151">
        <v>1</v>
      </c>
      <c r="N563" s="167">
        <v>40</v>
      </c>
      <c r="O563" s="162" t="s">
        <v>1</v>
      </c>
      <c r="P563" s="44"/>
    </row>
    <row r="564" spans="1:24">
      <c r="A564" s="63">
        <v>2024</v>
      </c>
      <c r="B564" s="165" t="s">
        <v>2935</v>
      </c>
      <c r="C564" s="166" t="s">
        <v>2936</v>
      </c>
      <c r="D564" s="171" t="s">
        <v>2937</v>
      </c>
      <c r="E564" s="155" t="s">
        <v>3</v>
      </c>
      <c r="F564" s="172">
        <v>85756</v>
      </c>
      <c r="G564" s="151" t="s">
        <v>168</v>
      </c>
      <c r="H564" s="173">
        <v>2500000</v>
      </c>
      <c r="I564" s="157">
        <v>26863175</v>
      </c>
      <c r="J564" s="167">
        <v>1</v>
      </c>
      <c r="K564" s="168">
        <v>84</v>
      </c>
      <c r="L564" s="151">
        <v>0</v>
      </c>
      <c r="M564" s="151">
        <v>0</v>
      </c>
      <c r="N564" s="167">
        <v>84</v>
      </c>
      <c r="O564" s="162" t="s">
        <v>566</v>
      </c>
      <c r="P564" s="44"/>
    </row>
    <row r="565" spans="1:24">
      <c r="A565" s="63">
        <v>2024</v>
      </c>
      <c r="B565" s="165" t="s">
        <v>2940</v>
      </c>
      <c r="C565" s="166" t="s">
        <v>2938</v>
      </c>
      <c r="D565" s="171" t="s">
        <v>2939</v>
      </c>
      <c r="E565" s="155" t="s">
        <v>2</v>
      </c>
      <c r="F565" s="172">
        <v>85034</v>
      </c>
      <c r="G565" s="151" t="s">
        <v>148</v>
      </c>
      <c r="H565" s="173">
        <v>2500000</v>
      </c>
      <c r="I565" s="157">
        <v>45397953</v>
      </c>
      <c r="J565" s="167">
        <v>1</v>
      </c>
      <c r="K565" s="168">
        <v>76</v>
      </c>
      <c r="L565" s="151">
        <v>33</v>
      </c>
      <c r="M565" s="151">
        <v>0</v>
      </c>
      <c r="N565" s="167">
        <v>109</v>
      </c>
      <c r="O565" s="162" t="s">
        <v>1</v>
      </c>
      <c r="P565" s="44"/>
    </row>
    <row r="566" spans="1:24">
      <c r="A566" s="63">
        <v>2024</v>
      </c>
      <c r="B566" s="165" t="s">
        <v>2941</v>
      </c>
      <c r="C566" s="166" t="s">
        <v>2942</v>
      </c>
      <c r="D566" s="171" t="s">
        <v>2943</v>
      </c>
      <c r="E566" s="155" t="s">
        <v>3</v>
      </c>
      <c r="F566" s="172">
        <v>85705</v>
      </c>
      <c r="G566" s="151" t="s">
        <v>168</v>
      </c>
      <c r="H566" s="173">
        <v>2500000</v>
      </c>
      <c r="I566" s="157">
        <v>24681446</v>
      </c>
      <c r="J566" s="167">
        <v>1</v>
      </c>
      <c r="K566" s="168">
        <v>66</v>
      </c>
      <c r="L566" s="151">
        <v>0</v>
      </c>
      <c r="M566" s="151">
        <v>0</v>
      </c>
      <c r="N566" s="167">
        <v>66</v>
      </c>
      <c r="O566" s="162" t="s">
        <v>1</v>
      </c>
      <c r="P566" s="44"/>
    </row>
    <row r="567" spans="1:24">
      <c r="A567" s="63">
        <v>2024</v>
      </c>
      <c r="B567" s="165" t="s">
        <v>2944</v>
      </c>
      <c r="C567" s="166" t="s">
        <v>2945</v>
      </c>
      <c r="D567" s="171" t="s">
        <v>2946</v>
      </c>
      <c r="E567" s="155" t="s">
        <v>15</v>
      </c>
      <c r="F567" s="172">
        <v>86322</v>
      </c>
      <c r="G567" s="151" t="s">
        <v>211</v>
      </c>
      <c r="H567" s="173">
        <v>2000000</v>
      </c>
      <c r="I567" s="157">
        <v>32198645</v>
      </c>
      <c r="J567" s="167">
        <v>8</v>
      </c>
      <c r="K567" s="168">
        <v>60</v>
      </c>
      <c r="L567" s="151">
        <v>20</v>
      </c>
      <c r="M567" s="151">
        <v>0</v>
      </c>
      <c r="N567" s="167">
        <v>80</v>
      </c>
      <c r="O567" s="162" t="s">
        <v>1</v>
      </c>
      <c r="P567" s="44"/>
    </row>
    <row r="568" spans="1:24" s="186" customFormat="1" ht="22.5">
      <c r="A568" s="176">
        <v>2024</v>
      </c>
      <c r="B568" s="177" t="s">
        <v>2947</v>
      </c>
      <c r="C568" s="166" t="s">
        <v>2948</v>
      </c>
      <c r="D568" s="178" t="s">
        <v>2950</v>
      </c>
      <c r="E568" s="155" t="s">
        <v>2949</v>
      </c>
      <c r="F568" s="179" t="s">
        <v>2608</v>
      </c>
      <c r="G568" s="180" t="s">
        <v>168</v>
      </c>
      <c r="H568" s="181">
        <v>2500000</v>
      </c>
      <c r="I568" s="182">
        <v>22670287</v>
      </c>
      <c r="J568" s="167">
        <v>30</v>
      </c>
      <c r="K568" s="168">
        <v>30</v>
      </c>
      <c r="L568" s="180">
        <v>0</v>
      </c>
      <c r="M568" s="180">
        <v>0</v>
      </c>
      <c r="N568" s="167">
        <v>30</v>
      </c>
      <c r="O568" s="183" t="s">
        <v>1</v>
      </c>
      <c r="P568" s="184"/>
      <c r="Q568" s="185"/>
      <c r="R568" s="185"/>
      <c r="S568" s="185"/>
      <c r="T568" s="185"/>
      <c r="U568" s="185"/>
      <c r="V568" s="185"/>
      <c r="W568" s="185"/>
      <c r="X568" s="185"/>
    </row>
    <row r="569" spans="1:24">
      <c r="A569" s="63">
        <v>2024</v>
      </c>
      <c r="B569" s="165" t="s">
        <v>2951</v>
      </c>
      <c r="C569" s="166" t="s">
        <v>2952</v>
      </c>
      <c r="D569" s="171" t="s">
        <v>2953</v>
      </c>
      <c r="E569" s="155" t="s">
        <v>11</v>
      </c>
      <c r="F569" s="172">
        <v>85365</v>
      </c>
      <c r="G569" s="151" t="s">
        <v>11</v>
      </c>
      <c r="H569" s="173">
        <v>2500000</v>
      </c>
      <c r="I569" s="157">
        <v>23545735</v>
      </c>
      <c r="J569" s="167">
        <v>7</v>
      </c>
      <c r="K569" s="168">
        <v>76</v>
      </c>
      <c r="L569" s="151">
        <v>0</v>
      </c>
      <c r="M569" s="151">
        <v>0</v>
      </c>
      <c r="N569" s="167">
        <v>76</v>
      </c>
      <c r="O569" s="162" t="s">
        <v>1</v>
      </c>
      <c r="P569" s="44"/>
    </row>
    <row r="570" spans="1:24">
      <c r="A570" s="63">
        <v>2024</v>
      </c>
      <c r="B570" s="165" t="s">
        <v>2956</v>
      </c>
      <c r="C570" s="166" t="s">
        <v>2954</v>
      </c>
      <c r="D570" s="171" t="s">
        <v>2955</v>
      </c>
      <c r="E570" s="155" t="s">
        <v>15</v>
      </c>
      <c r="F570" s="172">
        <v>86322</v>
      </c>
      <c r="G570" s="151" t="s">
        <v>211</v>
      </c>
      <c r="H570" s="173">
        <v>2500000</v>
      </c>
      <c r="I570" s="157">
        <v>21942081</v>
      </c>
      <c r="J570" s="167">
        <v>33</v>
      </c>
      <c r="K570" s="168">
        <v>38</v>
      </c>
      <c r="L570" s="151">
        <v>0</v>
      </c>
      <c r="M570" s="151">
        <v>0</v>
      </c>
      <c r="N570" s="167">
        <v>38</v>
      </c>
      <c r="O570" s="162" t="s">
        <v>1</v>
      </c>
      <c r="P570" s="44"/>
    </row>
    <row r="571" spans="1:24">
      <c r="A571" s="63"/>
      <c r="B571" s="165"/>
      <c r="C571" s="166"/>
      <c r="D571" s="171"/>
      <c r="E571" s="155"/>
      <c r="F571" s="172"/>
      <c r="G571" s="151"/>
      <c r="H571" s="173"/>
      <c r="I571" s="157"/>
      <c r="J571" s="167"/>
      <c r="K571" s="168"/>
      <c r="L571" s="151"/>
      <c r="M571" s="151"/>
      <c r="N571" s="167"/>
      <c r="O571" s="162"/>
      <c r="P571" s="44"/>
    </row>
    <row r="572" spans="1:24" s="1" customFormat="1">
      <c r="A572" s="63"/>
      <c r="B572" s="163"/>
      <c r="C572" s="151"/>
      <c r="D572" s="78"/>
      <c r="E572" s="77"/>
      <c r="F572" s="79"/>
      <c r="G572" s="76" t="s">
        <v>0</v>
      </c>
      <c r="H572" s="80">
        <f>SUM(H3:H570)</f>
        <v>461964285</v>
      </c>
      <c r="I572" s="80">
        <f>SUM(I3:I544)</f>
        <v>4854279537</v>
      </c>
      <c r="J572" s="164">
        <f>SUM(J3:J546)</f>
        <v>5781</v>
      </c>
      <c r="K572" s="164">
        <f>SUM(K3:K546)</f>
        <v>35084</v>
      </c>
      <c r="L572" s="164">
        <f>SUM(L3:L545)</f>
        <v>2369</v>
      </c>
      <c r="M572" s="164">
        <f>SUM(M3:M545)</f>
        <v>57</v>
      </c>
      <c r="N572" s="164">
        <f>SUM(N3:N570)</f>
        <v>38969</v>
      </c>
      <c r="O572" s="76"/>
      <c r="P572" s="7"/>
      <c r="Q572" s="81"/>
      <c r="R572" s="81"/>
      <c r="S572" s="81"/>
      <c r="T572" s="81"/>
      <c r="U572" s="81"/>
      <c r="V572" s="81"/>
      <c r="W572" s="81"/>
      <c r="X572" s="81"/>
    </row>
    <row r="573" spans="1:24">
      <c r="A573" s="83"/>
      <c r="H573" s="62"/>
      <c r="I573" s="42"/>
      <c r="N573" s="17"/>
    </row>
    <row r="574" spans="1:24">
      <c r="A574" s="83"/>
      <c r="H574" s="62"/>
      <c r="I574" s="42"/>
      <c r="N574" s="85"/>
    </row>
    <row r="575" spans="1:24">
      <c r="A575" s="83"/>
      <c r="H575" s="62"/>
      <c r="I575" s="42"/>
      <c r="N575" s="17"/>
    </row>
    <row r="576" spans="1:24">
      <c r="A576" s="83"/>
      <c r="H576" s="62"/>
      <c r="I576" s="42"/>
      <c r="N576" s="17"/>
    </row>
    <row r="577" spans="1:14">
      <c r="A577" s="83"/>
      <c r="N577" s="17"/>
    </row>
    <row r="578" spans="1:14">
      <c r="A578" s="83"/>
      <c r="N578" s="17"/>
    </row>
    <row r="579" spans="1:14">
      <c r="A579" s="83"/>
      <c r="N579" s="17"/>
    </row>
    <row r="580" spans="1:14">
      <c r="N580" s="17"/>
    </row>
    <row r="581" spans="1:14">
      <c r="N581" s="17"/>
    </row>
    <row r="582" spans="1:14">
      <c r="N582" s="17"/>
    </row>
    <row r="583" spans="1:14">
      <c r="N583" s="17"/>
    </row>
    <row r="584" spans="1:14">
      <c r="N584" s="17"/>
    </row>
    <row r="585" spans="1:14">
      <c r="N585" s="17"/>
    </row>
    <row r="586" spans="1:14">
      <c r="N586" s="17"/>
    </row>
    <row r="587" spans="1:14">
      <c r="N587" s="17"/>
    </row>
    <row r="588" spans="1:14">
      <c r="N588" s="17"/>
    </row>
    <row r="589" spans="1:14">
      <c r="N589" s="17"/>
    </row>
    <row r="590" spans="1:14">
      <c r="N590" s="17"/>
    </row>
    <row r="591" spans="1:14">
      <c r="N591" s="17"/>
    </row>
    <row r="592" spans="1:14">
      <c r="N592" s="17"/>
    </row>
    <row r="593" spans="14:14">
      <c r="N593" s="17"/>
    </row>
    <row r="594" spans="14:14">
      <c r="N594" s="17"/>
    </row>
    <row r="595" spans="14:14">
      <c r="N595" s="17"/>
    </row>
    <row r="596" spans="14:14">
      <c r="N596" s="17"/>
    </row>
    <row r="597" spans="14:14">
      <c r="N597" s="17"/>
    </row>
    <row r="598" spans="14:14">
      <c r="N598" s="17"/>
    </row>
    <row r="599" spans="14:14">
      <c r="N599" s="17"/>
    </row>
    <row r="600" spans="14:14">
      <c r="N600" s="17"/>
    </row>
    <row r="601" spans="14:14">
      <c r="N601" s="17"/>
    </row>
    <row r="602" spans="14:14">
      <c r="N602" s="17"/>
    </row>
    <row r="603" spans="14:14">
      <c r="N603" s="17"/>
    </row>
    <row r="604" spans="14:14">
      <c r="N604" s="17"/>
    </row>
    <row r="605" spans="14:14">
      <c r="N605" s="17"/>
    </row>
    <row r="606" spans="14:14">
      <c r="N606" s="17"/>
    </row>
    <row r="607" spans="14:14">
      <c r="N607" s="17"/>
    </row>
    <row r="608" spans="14:14">
      <c r="N608" s="17"/>
    </row>
    <row r="609" spans="14:14">
      <c r="N609" s="17"/>
    </row>
    <row r="610" spans="14:14">
      <c r="N610" s="17"/>
    </row>
    <row r="611" spans="14:14">
      <c r="N611" s="17"/>
    </row>
    <row r="612" spans="14:14">
      <c r="N612" s="17"/>
    </row>
    <row r="613" spans="14:14">
      <c r="N613" s="17"/>
    </row>
    <row r="614" spans="14:14">
      <c r="N614" s="17"/>
    </row>
    <row r="615" spans="14:14">
      <c r="N615" s="17"/>
    </row>
    <row r="616" spans="14:14">
      <c r="N616" s="17"/>
    </row>
    <row r="617" spans="14:14">
      <c r="N617" s="17"/>
    </row>
    <row r="618" spans="14:14">
      <c r="N618" s="17"/>
    </row>
    <row r="619" spans="14:14">
      <c r="N619" s="17"/>
    </row>
    <row r="620" spans="14:14">
      <c r="N620" s="17"/>
    </row>
    <row r="621" spans="14:14">
      <c r="N621" s="17"/>
    </row>
    <row r="622" spans="14:14">
      <c r="N622" s="17"/>
    </row>
    <row r="623" spans="14:14">
      <c r="N623" s="17"/>
    </row>
    <row r="624" spans="14:14">
      <c r="N624" s="17"/>
    </row>
    <row r="625" spans="14:14">
      <c r="N625" s="17"/>
    </row>
    <row r="626" spans="14:14">
      <c r="N626" s="17"/>
    </row>
    <row r="627" spans="14:14">
      <c r="N627" s="17"/>
    </row>
    <row r="628" spans="14:14">
      <c r="N628" s="17"/>
    </row>
    <row r="629" spans="14:14">
      <c r="N629" s="17"/>
    </row>
    <row r="630" spans="14:14">
      <c r="N630" s="17"/>
    </row>
    <row r="631" spans="14:14">
      <c r="N631" s="17"/>
    </row>
    <row r="632" spans="14:14">
      <c r="N632" s="17"/>
    </row>
    <row r="633" spans="14:14">
      <c r="N633" s="17"/>
    </row>
    <row r="634" spans="14:14">
      <c r="N634" s="17"/>
    </row>
    <row r="635" spans="14:14">
      <c r="N635" s="17"/>
    </row>
    <row r="636" spans="14:14">
      <c r="N636" s="17"/>
    </row>
    <row r="637" spans="14:14">
      <c r="N637" s="17"/>
    </row>
    <row r="638" spans="14:14">
      <c r="N638" s="17"/>
    </row>
    <row r="639" spans="14:14">
      <c r="N639" s="17"/>
    </row>
    <row r="640" spans="14:14">
      <c r="N640" s="17"/>
    </row>
    <row r="641" spans="14:14">
      <c r="N641" s="17"/>
    </row>
    <row r="642" spans="14:14">
      <c r="N642" s="17"/>
    </row>
    <row r="643" spans="14:14">
      <c r="N643" s="17"/>
    </row>
    <row r="644" spans="14:14">
      <c r="N644" s="17"/>
    </row>
    <row r="645" spans="14:14">
      <c r="N645" s="17"/>
    </row>
    <row r="646" spans="14:14">
      <c r="N646" s="17"/>
    </row>
    <row r="647" spans="14:14">
      <c r="N647" s="17"/>
    </row>
    <row r="648" spans="14:14">
      <c r="N648" s="17"/>
    </row>
    <row r="649" spans="14:14">
      <c r="N649" s="17"/>
    </row>
    <row r="650" spans="14:14">
      <c r="N650" s="17"/>
    </row>
    <row r="651" spans="14:14">
      <c r="N651" s="17"/>
    </row>
    <row r="652" spans="14:14">
      <c r="N652" s="17"/>
    </row>
    <row r="653" spans="14:14">
      <c r="N653" s="17"/>
    </row>
    <row r="654" spans="14:14">
      <c r="N654" s="17"/>
    </row>
    <row r="655" spans="14:14">
      <c r="N655" s="17"/>
    </row>
    <row r="656" spans="14:14">
      <c r="N656" s="17"/>
    </row>
    <row r="657" spans="14:14">
      <c r="N657" s="17"/>
    </row>
    <row r="658" spans="14:14">
      <c r="N658" s="17"/>
    </row>
    <row r="659" spans="14:14">
      <c r="N659" s="17"/>
    </row>
    <row r="660" spans="14:14">
      <c r="N660" s="17"/>
    </row>
    <row r="661" spans="14:14">
      <c r="N661" s="17"/>
    </row>
    <row r="662" spans="14:14">
      <c r="N662" s="17"/>
    </row>
    <row r="663" spans="14:14">
      <c r="N663" s="17"/>
    </row>
    <row r="664" spans="14:14">
      <c r="N664" s="17"/>
    </row>
    <row r="665" spans="14:14">
      <c r="N665" s="17"/>
    </row>
    <row r="666" spans="14:14">
      <c r="N666" s="17"/>
    </row>
    <row r="667" spans="14:14">
      <c r="N667" s="17"/>
    </row>
    <row r="668" spans="14:14">
      <c r="N668" s="17"/>
    </row>
    <row r="669" spans="14:14">
      <c r="N669" s="17"/>
    </row>
    <row r="670" spans="14:14">
      <c r="N670" s="17"/>
    </row>
    <row r="671" spans="14:14">
      <c r="N671" s="17"/>
    </row>
    <row r="672" spans="14:14">
      <c r="N672" s="17"/>
    </row>
    <row r="673" spans="14:14">
      <c r="N673" s="17"/>
    </row>
    <row r="674" spans="14:14">
      <c r="N674" s="17"/>
    </row>
    <row r="675" spans="14:14">
      <c r="N675" s="17"/>
    </row>
    <row r="676" spans="14:14">
      <c r="N676" s="17"/>
    </row>
    <row r="677" spans="14:14">
      <c r="N677" s="17"/>
    </row>
    <row r="678" spans="14:14">
      <c r="N678" s="17"/>
    </row>
    <row r="679" spans="14:14">
      <c r="N679" s="17"/>
    </row>
    <row r="680" spans="14:14">
      <c r="N680" s="17"/>
    </row>
    <row r="681" spans="14:14">
      <c r="N681" s="17"/>
    </row>
    <row r="682" spans="14:14">
      <c r="N682" s="17"/>
    </row>
    <row r="683" spans="14:14">
      <c r="N683" s="17"/>
    </row>
    <row r="684" spans="14:14">
      <c r="N684" s="17"/>
    </row>
    <row r="685" spans="14:14">
      <c r="N685" s="17"/>
    </row>
    <row r="686" spans="14:14">
      <c r="N686" s="17"/>
    </row>
    <row r="687" spans="14:14">
      <c r="N687" s="17"/>
    </row>
    <row r="688" spans="14:14">
      <c r="N688" s="17"/>
    </row>
    <row r="689" spans="14:14">
      <c r="N689" s="17"/>
    </row>
    <row r="690" spans="14:14">
      <c r="N690" s="17"/>
    </row>
    <row r="691" spans="14:14">
      <c r="N691" s="17"/>
    </row>
    <row r="692" spans="14:14">
      <c r="N692" s="17"/>
    </row>
    <row r="693" spans="14:14">
      <c r="N693" s="17"/>
    </row>
    <row r="694" spans="14:14">
      <c r="N694" s="17"/>
    </row>
    <row r="695" spans="14:14">
      <c r="N695" s="17"/>
    </row>
    <row r="696" spans="14:14">
      <c r="N696" s="17"/>
    </row>
    <row r="697" spans="14:14">
      <c r="N697" s="17"/>
    </row>
    <row r="698" spans="14:14">
      <c r="N698" s="17"/>
    </row>
    <row r="699" spans="14:14">
      <c r="N699" s="17"/>
    </row>
    <row r="700" spans="14:14">
      <c r="N700" s="17"/>
    </row>
    <row r="701" spans="14:14">
      <c r="N701" s="17"/>
    </row>
    <row r="702" spans="14:14">
      <c r="N702" s="17"/>
    </row>
    <row r="703" spans="14:14">
      <c r="N703" s="17"/>
    </row>
    <row r="704" spans="14:14">
      <c r="N704" s="17"/>
    </row>
    <row r="705" spans="14:14">
      <c r="N705" s="17"/>
    </row>
    <row r="706" spans="14:14">
      <c r="N706" s="17"/>
    </row>
    <row r="707" spans="14:14">
      <c r="N707" s="17"/>
    </row>
    <row r="708" spans="14:14">
      <c r="N708" s="17"/>
    </row>
    <row r="709" spans="14:14">
      <c r="N709" s="17"/>
    </row>
    <row r="710" spans="14:14">
      <c r="N710" s="17"/>
    </row>
    <row r="711" spans="14:14">
      <c r="N711" s="17"/>
    </row>
    <row r="712" spans="14:14">
      <c r="N712" s="17"/>
    </row>
    <row r="713" spans="14:14">
      <c r="N713" s="17"/>
    </row>
    <row r="714" spans="14:14">
      <c r="N714" s="17"/>
    </row>
    <row r="715" spans="14:14">
      <c r="N715" s="17"/>
    </row>
    <row r="716" spans="14:14">
      <c r="N716" s="17"/>
    </row>
    <row r="717" spans="14:14">
      <c r="N717" s="17"/>
    </row>
    <row r="718" spans="14:14">
      <c r="N718" s="17"/>
    </row>
    <row r="719" spans="14:14">
      <c r="N719" s="17"/>
    </row>
    <row r="720" spans="14:14">
      <c r="N720" s="17"/>
    </row>
    <row r="721" spans="14:14">
      <c r="N721" s="17"/>
    </row>
    <row r="722" spans="14:14">
      <c r="N722" s="17"/>
    </row>
    <row r="723" spans="14:14">
      <c r="N723" s="17"/>
    </row>
    <row r="724" spans="14:14">
      <c r="N724" s="17"/>
    </row>
    <row r="725" spans="14:14">
      <c r="N725" s="17"/>
    </row>
    <row r="726" spans="14:14">
      <c r="N726" s="17"/>
    </row>
    <row r="727" spans="14:14">
      <c r="N727" s="17"/>
    </row>
    <row r="728" spans="14:14">
      <c r="N728" s="17"/>
    </row>
    <row r="729" spans="14:14">
      <c r="N729" s="17"/>
    </row>
    <row r="730" spans="14:14">
      <c r="N730" s="17"/>
    </row>
    <row r="731" spans="14:14">
      <c r="N731" s="17"/>
    </row>
    <row r="732" spans="14:14">
      <c r="N732" s="17"/>
    </row>
    <row r="733" spans="14:14">
      <c r="N733" s="17"/>
    </row>
    <row r="734" spans="14:14">
      <c r="N734" s="17"/>
    </row>
    <row r="735" spans="14:14">
      <c r="N735" s="17"/>
    </row>
    <row r="736" spans="14:14">
      <c r="N736" s="17"/>
    </row>
    <row r="737" spans="14:16">
      <c r="N737" s="17"/>
    </row>
    <row r="738" spans="14:16">
      <c r="N738" s="17"/>
    </row>
    <row r="739" spans="14:16">
      <c r="N739" s="17"/>
    </row>
    <row r="740" spans="14:16">
      <c r="N740" s="17"/>
    </row>
    <row r="741" spans="14:16">
      <c r="N741" s="17"/>
    </row>
    <row r="742" spans="14:16">
      <c r="N742" s="17"/>
    </row>
    <row r="743" spans="14:16">
      <c r="N743" s="17"/>
    </row>
    <row r="744" spans="14:16">
      <c r="N744" s="17"/>
    </row>
    <row r="745" spans="14:16">
      <c r="N745" s="17"/>
    </row>
    <row r="746" spans="14:16">
      <c r="N746" s="17"/>
    </row>
    <row r="747" spans="14:16">
      <c r="N747" s="17"/>
    </row>
    <row r="748" spans="14:16">
      <c r="N748" s="17"/>
    </row>
    <row r="749" spans="14:16">
      <c r="N749" s="17"/>
      <c r="O749" s="44"/>
      <c r="P749" s="44"/>
    </row>
    <row r="750" spans="14:16">
      <c r="N750" s="17"/>
      <c r="O750" s="44"/>
      <c r="P750" s="44"/>
    </row>
    <row r="751" spans="14:16">
      <c r="N751" s="17"/>
      <c r="O751" s="44"/>
      <c r="P751" s="44"/>
    </row>
    <row r="752" spans="14:16">
      <c r="N752" s="17"/>
      <c r="O752" s="44"/>
      <c r="P752" s="44"/>
    </row>
    <row r="753" spans="14:16">
      <c r="N753" s="17"/>
      <c r="O753" s="44"/>
      <c r="P753" s="44"/>
    </row>
    <row r="754" spans="14:16">
      <c r="N754" s="17"/>
      <c r="O754" s="44"/>
      <c r="P754" s="44"/>
    </row>
    <row r="755" spans="14:16">
      <c r="N755" s="17"/>
      <c r="O755" s="44"/>
      <c r="P755" s="44"/>
    </row>
    <row r="756" spans="14:16">
      <c r="N756" s="17"/>
      <c r="O756" s="44"/>
      <c r="P756" s="44"/>
    </row>
    <row r="757" spans="14:16">
      <c r="N757" s="17"/>
      <c r="O757" s="44"/>
      <c r="P757" s="44"/>
    </row>
    <row r="758" spans="14:16">
      <c r="N758" s="17"/>
      <c r="O758" s="44"/>
      <c r="P758" s="44"/>
    </row>
    <row r="759" spans="14:16">
      <c r="N759" s="17"/>
      <c r="O759" s="44"/>
      <c r="P759" s="44"/>
    </row>
    <row r="760" spans="14:16">
      <c r="N760" s="17"/>
      <c r="O760" s="44"/>
      <c r="P760" s="44"/>
    </row>
    <row r="761" spans="14:16">
      <c r="N761" s="17"/>
      <c r="O761" s="44"/>
      <c r="P761" s="44"/>
    </row>
    <row r="762" spans="14:16">
      <c r="N762" s="17"/>
      <c r="O762" s="44"/>
      <c r="P762" s="44"/>
    </row>
    <row r="763" spans="14:16">
      <c r="N763" s="17"/>
      <c r="O763" s="44"/>
      <c r="P763" s="44"/>
    </row>
    <row r="764" spans="14:16">
      <c r="N764" s="17"/>
      <c r="O764" s="44"/>
      <c r="P764" s="44"/>
    </row>
    <row r="765" spans="14:16">
      <c r="N765" s="17"/>
      <c r="O765" s="44"/>
      <c r="P765" s="44"/>
    </row>
    <row r="766" spans="14:16">
      <c r="N766" s="17"/>
      <c r="O766" s="44"/>
      <c r="P766" s="44"/>
    </row>
    <row r="767" spans="14:16">
      <c r="N767" s="17"/>
      <c r="O767" s="44"/>
      <c r="P767" s="44"/>
    </row>
    <row r="768" spans="14:16">
      <c r="N768" s="17"/>
      <c r="O768" s="44"/>
      <c r="P768" s="44"/>
    </row>
    <row r="769" spans="13:16">
      <c r="N769" s="17"/>
      <c r="O769" s="44"/>
      <c r="P769" s="44"/>
    </row>
    <row r="770" spans="13:16">
      <c r="N770" s="17"/>
      <c r="O770" s="44"/>
      <c r="P770" s="44"/>
    </row>
    <row r="771" spans="13:16">
      <c r="N771" s="17"/>
      <c r="O771" s="44"/>
      <c r="P771" s="44"/>
    </row>
    <row r="772" spans="13:16">
      <c r="N772" s="17"/>
      <c r="O772" s="44"/>
      <c r="P772" s="44"/>
    </row>
    <row r="773" spans="13:16">
      <c r="N773" s="17"/>
      <c r="O773" s="44"/>
      <c r="P773" s="44"/>
    </row>
    <row r="774" spans="13:16">
      <c r="N774" s="17"/>
      <c r="O774" s="44"/>
      <c r="P774" s="44"/>
    </row>
    <row r="775" spans="13:16">
      <c r="N775" s="17"/>
      <c r="O775" s="44"/>
      <c r="P775" s="44"/>
    </row>
    <row r="776" spans="13:16">
      <c r="N776" s="17"/>
      <c r="O776" s="44"/>
      <c r="P776" s="44"/>
    </row>
    <row r="777" spans="13:16">
      <c r="N777" s="17"/>
      <c r="O777" s="44"/>
      <c r="P777" s="44"/>
    </row>
    <row r="778" spans="13:16">
      <c r="N778" s="17"/>
      <c r="O778" s="44"/>
      <c r="P778" s="44"/>
    </row>
    <row r="779" spans="13:16">
      <c r="N779" s="17"/>
      <c r="O779" s="44"/>
      <c r="P779" s="44"/>
    </row>
    <row r="780" spans="13:16">
      <c r="N780" s="17"/>
      <c r="O780" s="44"/>
      <c r="P780" s="44"/>
    </row>
    <row r="781" spans="13:16">
      <c r="M781" s="17"/>
      <c r="N781" s="17"/>
    </row>
    <row r="782" spans="13:16">
      <c r="M782" s="17"/>
      <c r="N782" s="17"/>
    </row>
    <row r="783" spans="13:16">
      <c r="M783" s="17"/>
      <c r="N783" s="17"/>
    </row>
    <row r="784" spans="13:16">
      <c r="M784" s="17"/>
      <c r="N784" s="17"/>
    </row>
    <row r="785" spans="13:14">
      <c r="M785" s="17"/>
      <c r="N785" s="17"/>
    </row>
    <row r="786" spans="13:14">
      <c r="M786" s="17"/>
      <c r="N786" s="17"/>
    </row>
    <row r="787" spans="13:14">
      <c r="M787" s="17"/>
      <c r="N787" s="17"/>
    </row>
    <row r="788" spans="13:14">
      <c r="M788" s="17"/>
      <c r="N788" s="17"/>
    </row>
    <row r="789" spans="13:14">
      <c r="M789" s="17"/>
      <c r="N789" s="17"/>
    </row>
    <row r="790" spans="13:14">
      <c r="M790" s="17"/>
      <c r="N790" s="17"/>
    </row>
    <row r="791" spans="13:14">
      <c r="M791" s="17"/>
      <c r="N791" s="17"/>
    </row>
    <row r="792" spans="13:14">
      <c r="M792" s="17"/>
      <c r="N792" s="17"/>
    </row>
    <row r="793" spans="13:14">
      <c r="M793" s="17"/>
      <c r="N793" s="17"/>
    </row>
    <row r="794" spans="13:14">
      <c r="M794" s="17"/>
      <c r="N794" s="17"/>
    </row>
    <row r="795" spans="13:14">
      <c r="M795" s="17"/>
      <c r="N795" s="17"/>
    </row>
    <row r="796" spans="13:14">
      <c r="M796" s="17"/>
      <c r="N796" s="17"/>
    </row>
    <row r="797" spans="13:14">
      <c r="M797" s="17"/>
      <c r="N797" s="17"/>
    </row>
    <row r="798" spans="13:14">
      <c r="M798" s="17"/>
      <c r="N798" s="17"/>
    </row>
    <row r="799" spans="13:14">
      <c r="M799" s="17"/>
      <c r="N799" s="17"/>
    </row>
    <row r="800" spans="13:14">
      <c r="M800" s="17"/>
      <c r="N800" s="17"/>
    </row>
    <row r="801" spans="13:14">
      <c r="M801" s="17"/>
      <c r="N801" s="17"/>
    </row>
    <row r="802" spans="13:14">
      <c r="M802" s="17"/>
      <c r="N802" s="17"/>
    </row>
    <row r="803" spans="13:14">
      <c r="M803" s="17"/>
      <c r="N803" s="17"/>
    </row>
    <row r="804" spans="13:14">
      <c r="M804" s="17"/>
      <c r="N804" s="17"/>
    </row>
    <row r="805" spans="13:14">
      <c r="M805" s="17"/>
      <c r="N805" s="17"/>
    </row>
    <row r="806" spans="13:14">
      <c r="M806" s="17"/>
      <c r="N806" s="17"/>
    </row>
    <row r="807" spans="13:14">
      <c r="M807" s="17"/>
      <c r="N807" s="17"/>
    </row>
    <row r="808" spans="13:14">
      <c r="M808" s="17"/>
      <c r="N808" s="17"/>
    </row>
    <row r="809" spans="13:14">
      <c r="M809" s="17"/>
      <c r="N809" s="17"/>
    </row>
    <row r="810" spans="13:14">
      <c r="M810" s="17"/>
      <c r="N810" s="17"/>
    </row>
    <row r="811" spans="13:14">
      <c r="M811" s="17"/>
      <c r="N811" s="17"/>
    </row>
    <row r="812" spans="13:14">
      <c r="M812" s="17"/>
      <c r="N812" s="17"/>
    </row>
    <row r="813" spans="13:14">
      <c r="M813" s="17"/>
      <c r="N813" s="17"/>
    </row>
    <row r="814" spans="13:14">
      <c r="M814" s="17"/>
      <c r="N814" s="17"/>
    </row>
    <row r="815" spans="13:14">
      <c r="M815" s="17"/>
      <c r="N815" s="17"/>
    </row>
    <row r="816" spans="13:14">
      <c r="M816" s="17"/>
      <c r="N816" s="17"/>
    </row>
    <row r="817" spans="13:14">
      <c r="M817" s="17"/>
      <c r="N817" s="17"/>
    </row>
    <row r="818" spans="13:14">
      <c r="M818" s="17"/>
      <c r="N818" s="17"/>
    </row>
    <row r="819" spans="13:14">
      <c r="M819" s="17"/>
      <c r="N819" s="17"/>
    </row>
    <row r="820" spans="13:14">
      <c r="M820" s="17"/>
      <c r="N820" s="17"/>
    </row>
    <row r="821" spans="13:14">
      <c r="M821" s="17"/>
      <c r="N821" s="17"/>
    </row>
    <row r="822" spans="13:14">
      <c r="M822" s="17"/>
      <c r="N822" s="17"/>
    </row>
    <row r="823" spans="13:14">
      <c r="M823" s="17"/>
      <c r="N823" s="17"/>
    </row>
    <row r="824" spans="13:14">
      <c r="M824" s="17"/>
      <c r="N824" s="17"/>
    </row>
    <row r="825" spans="13:14">
      <c r="M825" s="17"/>
      <c r="N825" s="17"/>
    </row>
    <row r="826" spans="13:14">
      <c r="M826" s="17"/>
      <c r="N826" s="17"/>
    </row>
    <row r="827" spans="13:14">
      <c r="M827" s="17"/>
      <c r="N827" s="17"/>
    </row>
  </sheetData>
  <sheetProtection formatCells="0" formatColumns="0" formatRows="0" insertColumns="0" insertRows="0" deleteColumns="0" deleteRows="0" sort="0" autoFilter="0" pivotTables="0"/>
  <autoFilter ref="A2:AB544"/>
  <sortState ref="A479:AB491">
    <sortCondition ref="C479:C491"/>
  </sortState>
  <mergeCells count="3">
    <mergeCell ref="J1:N1"/>
    <mergeCell ref="Q1:X1"/>
    <mergeCell ref="P1:P2"/>
  </mergeCells>
  <printOptions horizontalCentered="1"/>
  <pageMargins left="0.25" right="0.25" top="1" bottom="0.75" header="0.5" footer="0.5"/>
  <pageSetup scale="75" fitToHeight="30" orientation="landscape" r:id="rId1"/>
  <headerFooter alignWithMargins="0">
    <oddHeader>&amp;C&amp;16LIHTC PROJECTS
1987 - 2013</oddHeader>
    <oddFooter>&amp;L&amp;8*May include Hardship Credits allocated in subsequent year(s)&amp;RPage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T881"/>
  <sheetViews>
    <sheetView zoomScale="110" zoomScaleNormal="110" workbookViewId="0">
      <pane ySplit="6" topLeftCell="A829" activePane="bottomLeft" state="frozen"/>
      <selection pane="bottomLeft" activeCell="A852" sqref="A852:A856"/>
    </sheetView>
  </sheetViews>
  <sheetFormatPr defaultColWidth="10.28515625" defaultRowHeight="11.25"/>
  <cols>
    <col min="1" max="1" width="13.28515625" style="88" customWidth="1"/>
    <col min="2" max="2" width="12.28515625" style="87" customWidth="1"/>
    <col min="3" max="3" width="44.5703125" style="87" customWidth="1"/>
    <col min="4" max="4" width="46.85546875" style="87" bestFit="1" customWidth="1"/>
    <col min="5" max="5" width="11.42578125" style="87" bestFit="1" customWidth="1"/>
    <col min="6" max="6" width="8" style="88" customWidth="1"/>
    <col min="7" max="8" width="10" style="88" customWidth="1"/>
    <col min="9" max="9" width="9.7109375" style="88" customWidth="1"/>
    <col min="10" max="10" width="15" style="88" customWidth="1"/>
    <col min="11" max="11" width="16" style="90" customWidth="1"/>
    <col min="12" max="12" width="14.5703125" style="87" customWidth="1"/>
    <col min="13" max="13" width="15.7109375" style="90" customWidth="1"/>
    <col min="14" max="16384" width="10.28515625" style="87"/>
  </cols>
  <sheetData>
    <row r="1" spans="1:254">
      <c r="A1" s="240" t="s">
        <v>1423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</row>
    <row r="2" spans="1:254">
      <c r="A2" s="240" t="s">
        <v>2394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</row>
    <row r="3" spans="1:254" ht="12" thickBot="1">
      <c r="L3" s="91"/>
    </row>
    <row r="4" spans="1:254">
      <c r="A4" s="92" t="s">
        <v>1424</v>
      </c>
      <c r="B4" s="93"/>
      <c r="C4" s="94"/>
      <c r="D4" s="95"/>
      <c r="E4" s="95"/>
      <c r="F4" s="95" t="s">
        <v>1425</v>
      </c>
      <c r="G4" s="95" t="s">
        <v>1426</v>
      </c>
      <c r="H4" s="95" t="s">
        <v>1427</v>
      </c>
      <c r="I4" s="95" t="s">
        <v>1428</v>
      </c>
      <c r="J4" s="95" t="s">
        <v>1429</v>
      </c>
      <c r="K4" s="96" t="s">
        <v>1424</v>
      </c>
      <c r="L4" s="97" t="s">
        <v>1430</v>
      </c>
      <c r="M4" s="98" t="s">
        <v>1431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2" thickBot="1">
      <c r="A5" s="99" t="s">
        <v>1432</v>
      </c>
      <c r="B5" s="100" t="s">
        <v>1433</v>
      </c>
      <c r="C5" s="101" t="s">
        <v>1434</v>
      </c>
      <c r="D5" s="102" t="s">
        <v>1435</v>
      </c>
      <c r="E5" s="102" t="s">
        <v>1436</v>
      </c>
      <c r="F5" s="102" t="s">
        <v>108</v>
      </c>
      <c r="G5" s="102" t="s">
        <v>108</v>
      </c>
      <c r="H5" s="102" t="s">
        <v>108</v>
      </c>
      <c r="I5" s="102" t="s">
        <v>1437</v>
      </c>
      <c r="J5" s="102" t="s">
        <v>1438</v>
      </c>
      <c r="K5" s="103" t="s">
        <v>1439</v>
      </c>
      <c r="L5" s="104" t="s">
        <v>1440</v>
      </c>
      <c r="M5" s="105" t="s">
        <v>1441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</row>
    <row r="6" spans="1:254" s="107" customFormat="1">
      <c r="A6" s="106"/>
      <c r="E6" s="108"/>
      <c r="F6" s="106"/>
      <c r="G6" s="106"/>
      <c r="H6" s="106"/>
      <c r="I6" s="106"/>
      <c r="J6" s="106"/>
      <c r="K6" s="109"/>
      <c r="L6" s="110"/>
      <c r="M6" s="109"/>
    </row>
    <row r="7" spans="1:254" s="107" customFormat="1">
      <c r="A7" s="106">
        <v>1999</v>
      </c>
      <c r="B7" s="107" t="s">
        <v>1442</v>
      </c>
      <c r="C7" s="107" t="s">
        <v>1443</v>
      </c>
      <c r="D7" s="107" t="s">
        <v>1444</v>
      </c>
      <c r="E7" s="108" t="s">
        <v>168</v>
      </c>
      <c r="F7" s="106">
        <v>64</v>
      </c>
      <c r="G7" s="106">
        <v>64</v>
      </c>
      <c r="H7" s="106">
        <v>0</v>
      </c>
      <c r="I7" s="106">
        <v>4</v>
      </c>
      <c r="J7" s="106" t="s">
        <v>1445</v>
      </c>
      <c r="K7" s="109">
        <v>2429451</v>
      </c>
      <c r="L7" s="110">
        <v>132930</v>
      </c>
      <c r="M7" s="109"/>
    </row>
    <row r="8" spans="1:254" s="107" customFormat="1">
      <c r="A8" s="106"/>
      <c r="C8" s="107" t="s">
        <v>1446</v>
      </c>
      <c r="D8" s="108" t="s">
        <v>1447</v>
      </c>
      <c r="E8" s="108"/>
      <c r="F8" s="106"/>
      <c r="G8" s="106"/>
      <c r="H8" s="106"/>
      <c r="I8" s="106"/>
      <c r="J8" s="106"/>
      <c r="K8" s="109"/>
      <c r="L8" s="110"/>
      <c r="M8" s="109"/>
    </row>
    <row r="9" spans="1:254" s="107" customFormat="1">
      <c r="A9" s="106"/>
      <c r="C9" s="107" t="s">
        <v>1448</v>
      </c>
      <c r="D9" s="108" t="s">
        <v>1449</v>
      </c>
      <c r="E9" s="108"/>
      <c r="F9" s="106"/>
      <c r="G9" s="106"/>
      <c r="H9" s="106"/>
      <c r="I9" s="106"/>
      <c r="J9" s="106"/>
      <c r="K9" s="109"/>
      <c r="L9" s="110"/>
      <c r="M9" s="109"/>
    </row>
    <row r="10" spans="1:254" s="107" customFormat="1">
      <c r="A10" s="106"/>
      <c r="D10" s="108" t="s">
        <v>1450</v>
      </c>
      <c r="E10" s="108"/>
      <c r="F10" s="106"/>
      <c r="G10" s="106"/>
      <c r="H10" s="106"/>
      <c r="I10" s="106"/>
      <c r="J10" s="106"/>
      <c r="K10" s="109"/>
      <c r="L10" s="110"/>
      <c r="M10" s="109"/>
    </row>
    <row r="11" spans="1:254" s="107" customFormat="1">
      <c r="A11" s="106"/>
      <c r="D11" s="108" t="s">
        <v>1451</v>
      </c>
      <c r="E11" s="108"/>
      <c r="F11" s="106"/>
      <c r="G11" s="106"/>
      <c r="H11" s="106"/>
      <c r="I11" s="106"/>
      <c r="J11" s="106"/>
      <c r="K11" s="109"/>
      <c r="L11" s="110"/>
      <c r="M11" s="109"/>
    </row>
    <row r="12" spans="1:254" s="107" customFormat="1">
      <c r="A12" s="106"/>
      <c r="E12" s="108"/>
      <c r="F12" s="106"/>
      <c r="G12" s="106"/>
      <c r="H12" s="106"/>
      <c r="I12" s="106"/>
      <c r="J12" s="106"/>
      <c r="K12" s="109"/>
      <c r="L12" s="110"/>
      <c r="M12" s="109"/>
    </row>
    <row r="13" spans="1:254" s="107" customFormat="1">
      <c r="A13" s="106">
        <v>1999</v>
      </c>
      <c r="B13" s="107" t="s">
        <v>1452</v>
      </c>
      <c r="C13" s="107" t="s">
        <v>1453</v>
      </c>
      <c r="D13" s="108" t="s">
        <v>1454</v>
      </c>
      <c r="E13" s="108" t="s">
        <v>148</v>
      </c>
      <c r="F13" s="106">
        <v>110</v>
      </c>
      <c r="G13" s="106">
        <v>110</v>
      </c>
      <c r="H13" s="106">
        <v>0</v>
      </c>
      <c r="I13" s="106">
        <v>8</v>
      </c>
      <c r="J13" s="106" t="s">
        <v>1445</v>
      </c>
      <c r="K13" s="109">
        <v>8225000</v>
      </c>
      <c r="L13" s="110">
        <v>339316</v>
      </c>
      <c r="M13" s="109"/>
    </row>
    <row r="14" spans="1:254" s="107" customFormat="1">
      <c r="A14" s="106"/>
      <c r="C14" s="107" t="s">
        <v>1455</v>
      </c>
      <c r="D14" s="108" t="s">
        <v>1456</v>
      </c>
      <c r="E14" s="108"/>
      <c r="F14" s="106"/>
      <c r="G14" s="106"/>
      <c r="H14" s="106"/>
      <c r="I14" s="106"/>
      <c r="J14" s="106"/>
      <c r="K14" s="109"/>
      <c r="L14" s="110"/>
      <c r="M14" s="109"/>
    </row>
    <row r="15" spans="1:254" s="107" customFormat="1">
      <c r="A15" s="106"/>
      <c r="C15" s="107" t="s">
        <v>1457</v>
      </c>
      <c r="D15" s="108" t="s">
        <v>1458</v>
      </c>
      <c r="E15" s="108"/>
      <c r="F15" s="106"/>
      <c r="G15" s="106"/>
      <c r="H15" s="106"/>
      <c r="I15" s="106"/>
      <c r="J15" s="106"/>
      <c r="K15" s="109"/>
      <c r="L15" s="110"/>
      <c r="M15" s="109"/>
    </row>
    <row r="16" spans="1:254" s="107" customFormat="1">
      <c r="A16" s="106"/>
      <c r="D16" s="108" t="s">
        <v>1459</v>
      </c>
      <c r="E16" s="108"/>
      <c r="F16" s="106"/>
      <c r="G16" s="106"/>
      <c r="H16" s="106"/>
      <c r="I16" s="106"/>
      <c r="J16" s="106"/>
      <c r="K16" s="109"/>
      <c r="L16" s="110"/>
      <c r="M16" s="109"/>
    </row>
    <row r="17" spans="1:13" s="107" customFormat="1">
      <c r="A17" s="106"/>
      <c r="D17" s="108" t="s">
        <v>1460</v>
      </c>
      <c r="E17" s="108"/>
      <c r="F17" s="106"/>
      <c r="G17" s="106"/>
      <c r="H17" s="106"/>
      <c r="I17" s="106"/>
      <c r="J17" s="106"/>
      <c r="K17" s="109"/>
      <c r="L17" s="110"/>
      <c r="M17" s="109"/>
    </row>
    <row r="18" spans="1:13" s="107" customFormat="1">
      <c r="A18" s="106"/>
      <c r="E18" s="108"/>
      <c r="F18" s="106"/>
      <c r="G18" s="106"/>
      <c r="H18" s="106"/>
      <c r="I18" s="106"/>
      <c r="J18" s="106"/>
      <c r="K18" s="109"/>
      <c r="L18" s="110"/>
      <c r="M18" s="109"/>
    </row>
    <row r="19" spans="1:13" s="107" customFormat="1">
      <c r="A19" s="106">
        <v>1999</v>
      </c>
      <c r="B19" s="107" t="s">
        <v>1461</v>
      </c>
      <c r="C19" s="107" t="s">
        <v>1462</v>
      </c>
      <c r="D19" s="107" t="s">
        <v>1463</v>
      </c>
      <c r="E19" s="108" t="s">
        <v>148</v>
      </c>
      <c r="F19" s="106">
        <v>88</v>
      </c>
      <c r="G19" s="106">
        <v>88</v>
      </c>
      <c r="H19" s="106">
        <v>0</v>
      </c>
      <c r="I19" s="106">
        <v>5</v>
      </c>
      <c r="J19" s="106" t="s">
        <v>1445</v>
      </c>
      <c r="K19" s="109">
        <v>8489545</v>
      </c>
      <c r="L19" s="110">
        <v>330590</v>
      </c>
      <c r="M19" s="109"/>
    </row>
    <row r="20" spans="1:13" s="107" customFormat="1">
      <c r="A20" s="106"/>
      <c r="C20" s="107" t="s">
        <v>1464</v>
      </c>
      <c r="D20" s="107" t="s">
        <v>1456</v>
      </c>
      <c r="E20" s="108"/>
      <c r="F20" s="106"/>
      <c r="G20" s="106"/>
      <c r="H20" s="106"/>
      <c r="I20" s="106"/>
      <c r="J20" s="106"/>
      <c r="K20" s="109"/>
      <c r="L20" s="110"/>
      <c r="M20" s="109"/>
    </row>
    <row r="21" spans="1:13" s="107" customFormat="1">
      <c r="A21" s="106"/>
      <c r="C21" s="107" t="s">
        <v>1465</v>
      </c>
      <c r="D21" s="107" t="s">
        <v>1458</v>
      </c>
      <c r="E21" s="108"/>
      <c r="F21" s="106"/>
      <c r="G21" s="106"/>
      <c r="H21" s="106"/>
      <c r="I21" s="106"/>
      <c r="J21" s="106"/>
      <c r="K21" s="109"/>
      <c r="L21" s="110"/>
      <c r="M21" s="109"/>
    </row>
    <row r="22" spans="1:13" s="107" customFormat="1">
      <c r="A22" s="106"/>
      <c r="D22" s="108" t="s">
        <v>1466</v>
      </c>
      <c r="E22" s="108"/>
      <c r="F22" s="106"/>
      <c r="G22" s="106"/>
      <c r="H22" s="106"/>
      <c r="I22" s="106"/>
      <c r="J22" s="106"/>
      <c r="K22" s="109"/>
      <c r="L22" s="110"/>
      <c r="M22" s="109"/>
    </row>
    <row r="23" spans="1:13" s="107" customFormat="1">
      <c r="A23" s="106"/>
      <c r="D23" s="108" t="s">
        <v>1467</v>
      </c>
      <c r="E23" s="108"/>
      <c r="F23" s="106"/>
      <c r="G23" s="106"/>
      <c r="H23" s="106"/>
      <c r="I23" s="106"/>
      <c r="J23" s="106"/>
      <c r="K23" s="109"/>
      <c r="L23" s="110"/>
      <c r="M23" s="109"/>
    </row>
    <row r="24" spans="1:13" s="107" customFormat="1">
      <c r="A24" s="106"/>
      <c r="D24" s="108"/>
      <c r="E24" s="108"/>
      <c r="F24" s="106"/>
      <c r="G24" s="106"/>
      <c r="H24" s="106"/>
      <c r="I24" s="106"/>
      <c r="J24" s="106"/>
      <c r="K24" s="109"/>
      <c r="L24" s="110"/>
      <c r="M24" s="109"/>
    </row>
    <row r="25" spans="1:13" s="107" customFormat="1">
      <c r="A25" s="106">
        <v>2000</v>
      </c>
      <c r="B25" s="107" t="s">
        <v>1468</v>
      </c>
      <c r="C25" s="107" t="s">
        <v>1469</v>
      </c>
      <c r="D25" s="108" t="s">
        <v>1470</v>
      </c>
      <c r="E25" s="108" t="s">
        <v>168</v>
      </c>
      <c r="F25" s="106">
        <v>107</v>
      </c>
      <c r="G25" s="106">
        <v>107</v>
      </c>
      <c r="H25" s="106">
        <v>0</v>
      </c>
      <c r="I25" s="106">
        <v>10</v>
      </c>
      <c r="J25" s="106" t="s">
        <v>1471</v>
      </c>
      <c r="K25" s="109">
        <v>9291854</v>
      </c>
      <c r="L25" s="110">
        <v>297887</v>
      </c>
      <c r="M25" s="109"/>
    </row>
    <row r="26" spans="1:13" s="107" customFormat="1">
      <c r="A26" s="106"/>
      <c r="C26" s="107" t="s">
        <v>1472</v>
      </c>
      <c r="D26" s="108" t="s">
        <v>1473</v>
      </c>
      <c r="E26" s="108"/>
      <c r="F26" s="106"/>
      <c r="G26" s="106"/>
      <c r="H26" s="106"/>
      <c r="I26" s="106"/>
      <c r="J26" s="106"/>
      <c r="K26" s="109"/>
      <c r="L26" s="110"/>
      <c r="M26" s="109"/>
    </row>
    <row r="27" spans="1:13" s="107" customFormat="1">
      <c r="A27" s="106"/>
      <c r="C27" s="107" t="s">
        <v>1474</v>
      </c>
      <c r="D27" s="108" t="s">
        <v>1475</v>
      </c>
      <c r="E27" s="108"/>
      <c r="F27" s="106"/>
      <c r="G27" s="106"/>
      <c r="H27" s="106"/>
      <c r="I27" s="106"/>
      <c r="J27" s="106"/>
      <c r="K27" s="109"/>
      <c r="L27" s="110"/>
      <c r="M27" s="109"/>
    </row>
    <row r="28" spans="1:13" s="107" customFormat="1">
      <c r="A28" s="106"/>
      <c r="D28" s="108" t="s">
        <v>1476</v>
      </c>
      <c r="E28" s="108"/>
      <c r="F28" s="106"/>
      <c r="G28" s="106"/>
      <c r="H28" s="106"/>
      <c r="I28" s="106"/>
      <c r="J28" s="106"/>
      <c r="K28" s="109"/>
      <c r="L28" s="110"/>
      <c r="M28" s="109"/>
    </row>
    <row r="29" spans="1:13" s="107" customFormat="1">
      <c r="A29" s="106"/>
      <c r="D29" s="108" t="s">
        <v>1477</v>
      </c>
      <c r="E29" s="108"/>
      <c r="F29" s="106"/>
      <c r="G29" s="106"/>
      <c r="H29" s="106"/>
      <c r="I29" s="106"/>
      <c r="J29" s="106"/>
      <c r="K29" s="109"/>
      <c r="L29" s="110"/>
      <c r="M29" s="109"/>
    </row>
    <row r="30" spans="1:13" s="107" customFormat="1">
      <c r="A30" s="106"/>
      <c r="D30" s="108"/>
      <c r="E30" s="108"/>
      <c r="F30" s="106"/>
      <c r="G30" s="106"/>
      <c r="H30" s="106"/>
      <c r="I30" s="106"/>
      <c r="J30" s="106"/>
      <c r="K30" s="109"/>
      <c r="L30" s="110"/>
      <c r="M30" s="109"/>
    </row>
    <row r="31" spans="1:13" s="107" customFormat="1">
      <c r="A31" s="106">
        <v>2000</v>
      </c>
      <c r="B31" s="107" t="s">
        <v>1478</v>
      </c>
      <c r="C31" s="107" t="s">
        <v>1479</v>
      </c>
      <c r="D31" s="108" t="s">
        <v>1480</v>
      </c>
      <c r="E31" s="108" t="s">
        <v>148</v>
      </c>
      <c r="F31" s="106">
        <v>300</v>
      </c>
      <c r="G31" s="106">
        <v>210</v>
      </c>
      <c r="H31" s="106">
        <v>90</v>
      </c>
      <c r="I31" s="106">
        <v>25</v>
      </c>
      <c r="J31" s="106" t="s">
        <v>1445</v>
      </c>
      <c r="K31" s="109">
        <v>21050873</v>
      </c>
      <c r="L31" s="110">
        <v>446265</v>
      </c>
      <c r="M31" s="109"/>
    </row>
    <row r="32" spans="1:13" s="107" customFormat="1">
      <c r="A32" s="106"/>
      <c r="C32" s="107" t="s">
        <v>1481</v>
      </c>
      <c r="D32" s="108" t="s">
        <v>1482</v>
      </c>
      <c r="E32" s="108"/>
      <c r="F32" s="106"/>
      <c r="G32" s="106"/>
      <c r="H32" s="106"/>
      <c r="I32" s="106"/>
      <c r="J32" s="106"/>
      <c r="K32" s="109"/>
      <c r="L32" s="110"/>
      <c r="M32" s="109"/>
    </row>
    <row r="33" spans="1:13" s="107" customFormat="1">
      <c r="A33" s="106"/>
      <c r="C33" s="107" t="s">
        <v>1483</v>
      </c>
      <c r="D33" s="108" t="s">
        <v>1484</v>
      </c>
      <c r="E33" s="108"/>
      <c r="F33" s="106"/>
      <c r="G33" s="106"/>
      <c r="H33" s="106"/>
      <c r="I33" s="106"/>
      <c r="J33" s="106"/>
      <c r="K33" s="109"/>
      <c r="L33" s="110"/>
      <c r="M33" s="109"/>
    </row>
    <row r="34" spans="1:13" s="107" customFormat="1">
      <c r="A34" s="106"/>
      <c r="D34" s="108" t="s">
        <v>1485</v>
      </c>
      <c r="E34" s="108"/>
      <c r="F34" s="106"/>
      <c r="G34" s="106"/>
      <c r="H34" s="106"/>
      <c r="I34" s="106"/>
      <c r="J34" s="106"/>
      <c r="K34" s="109"/>
      <c r="L34" s="110"/>
      <c r="M34" s="109"/>
    </row>
    <row r="35" spans="1:13" s="107" customFormat="1">
      <c r="A35" s="106"/>
      <c r="D35" s="108" t="s">
        <v>1486</v>
      </c>
      <c r="E35" s="108"/>
      <c r="F35" s="106"/>
      <c r="G35" s="106"/>
      <c r="H35" s="106"/>
      <c r="I35" s="106"/>
      <c r="J35" s="106"/>
      <c r="K35" s="109"/>
      <c r="L35" s="110"/>
      <c r="M35" s="109"/>
    </row>
    <row r="36" spans="1:13" s="107" customFormat="1">
      <c r="A36" s="106"/>
      <c r="D36" s="108"/>
      <c r="E36" s="108"/>
      <c r="F36" s="106"/>
      <c r="G36" s="106"/>
      <c r="H36" s="106"/>
      <c r="I36" s="106"/>
      <c r="J36" s="106"/>
      <c r="K36" s="109"/>
      <c r="L36" s="110"/>
      <c r="M36" s="109"/>
    </row>
    <row r="37" spans="1:13" s="107" customFormat="1">
      <c r="A37" s="106">
        <v>2000</v>
      </c>
      <c r="B37" s="107" t="s">
        <v>1487</v>
      </c>
      <c r="C37" s="107" t="s">
        <v>1488</v>
      </c>
      <c r="D37" s="108" t="s">
        <v>1489</v>
      </c>
      <c r="E37" s="108" t="s">
        <v>148</v>
      </c>
      <c r="F37" s="106">
        <v>200</v>
      </c>
      <c r="G37" s="106">
        <v>80</v>
      </c>
      <c r="H37" s="106">
        <v>120</v>
      </c>
      <c r="I37" s="106">
        <v>5</v>
      </c>
      <c r="J37" s="106" t="s">
        <v>1445</v>
      </c>
      <c r="K37" s="109">
        <v>17906176</v>
      </c>
      <c r="L37" s="110">
        <v>237948</v>
      </c>
      <c r="M37" s="109"/>
    </row>
    <row r="38" spans="1:13" s="107" customFormat="1">
      <c r="A38" s="106"/>
      <c r="C38" s="107" t="s">
        <v>1490</v>
      </c>
      <c r="D38" s="108" t="s">
        <v>1491</v>
      </c>
      <c r="E38" s="108"/>
      <c r="F38" s="106"/>
      <c r="G38" s="106"/>
      <c r="H38" s="106"/>
      <c r="I38" s="106"/>
      <c r="J38" s="106"/>
      <c r="K38" s="109"/>
      <c r="L38" s="110"/>
      <c r="M38" s="109"/>
    </row>
    <row r="39" spans="1:13" s="107" customFormat="1">
      <c r="A39" s="106"/>
      <c r="C39" s="107" t="s">
        <v>1492</v>
      </c>
      <c r="D39" s="108" t="s">
        <v>1493</v>
      </c>
      <c r="E39" s="108"/>
      <c r="F39" s="106"/>
      <c r="G39" s="106"/>
      <c r="H39" s="106"/>
      <c r="I39" s="106"/>
      <c r="J39" s="106"/>
      <c r="K39" s="109"/>
      <c r="L39" s="110"/>
      <c r="M39" s="109"/>
    </row>
    <row r="40" spans="1:13" s="107" customFormat="1">
      <c r="A40" s="106"/>
      <c r="D40" s="108" t="s">
        <v>1494</v>
      </c>
      <c r="E40" s="108"/>
      <c r="F40" s="106"/>
      <c r="G40" s="106"/>
      <c r="H40" s="106"/>
      <c r="I40" s="106"/>
      <c r="J40" s="106"/>
      <c r="K40" s="109"/>
      <c r="L40" s="110"/>
      <c r="M40" s="109"/>
    </row>
    <row r="41" spans="1:13" s="107" customFormat="1">
      <c r="A41" s="106"/>
      <c r="D41" s="108" t="s">
        <v>1495</v>
      </c>
      <c r="E41" s="108"/>
      <c r="F41" s="106"/>
      <c r="G41" s="106"/>
      <c r="H41" s="106"/>
      <c r="I41" s="106"/>
      <c r="J41" s="106"/>
      <c r="K41" s="109"/>
      <c r="L41" s="110"/>
      <c r="M41" s="109"/>
    </row>
    <row r="42" spans="1:13" s="107" customFormat="1">
      <c r="A42" s="106"/>
      <c r="E42" s="108"/>
      <c r="F42" s="106"/>
      <c r="G42" s="106"/>
      <c r="H42" s="106"/>
      <c r="I42" s="106"/>
      <c r="J42" s="106"/>
      <c r="K42" s="109"/>
      <c r="L42" s="110"/>
      <c r="M42" s="109"/>
    </row>
    <row r="43" spans="1:13" s="107" customFormat="1">
      <c r="A43" s="106">
        <v>2000</v>
      </c>
      <c r="B43" s="107" t="s">
        <v>1496</v>
      </c>
      <c r="C43" s="107" t="s">
        <v>1497</v>
      </c>
      <c r="D43" s="107" t="s">
        <v>2413</v>
      </c>
      <c r="E43" s="108" t="s">
        <v>148</v>
      </c>
      <c r="F43" s="106">
        <v>267</v>
      </c>
      <c r="G43" s="106">
        <v>267</v>
      </c>
      <c r="H43" s="106">
        <v>0</v>
      </c>
      <c r="I43" s="106">
        <v>70</v>
      </c>
      <c r="J43" s="106" t="s">
        <v>1471</v>
      </c>
      <c r="K43" s="109">
        <v>15298713</v>
      </c>
      <c r="L43" s="110">
        <v>616879</v>
      </c>
      <c r="M43" s="109"/>
    </row>
    <row r="44" spans="1:13" s="107" customFormat="1">
      <c r="A44" s="106"/>
      <c r="C44" s="107" t="s">
        <v>1498</v>
      </c>
      <c r="D44" s="107" t="s">
        <v>1499</v>
      </c>
      <c r="E44" s="108"/>
      <c r="F44" s="106"/>
      <c r="G44" s="106"/>
      <c r="H44" s="106"/>
      <c r="I44" s="106"/>
      <c r="J44" s="106"/>
      <c r="K44" s="109"/>
      <c r="L44" s="110"/>
      <c r="M44" s="109"/>
    </row>
    <row r="45" spans="1:13" s="107" customFormat="1">
      <c r="A45" s="106"/>
      <c r="C45" s="107" t="s">
        <v>1500</v>
      </c>
      <c r="D45" s="107" t="s">
        <v>1501</v>
      </c>
      <c r="E45" s="108"/>
      <c r="F45" s="106"/>
      <c r="G45" s="106"/>
      <c r="H45" s="106"/>
      <c r="I45" s="106"/>
      <c r="J45" s="106"/>
      <c r="K45" s="109"/>
      <c r="L45" s="110"/>
      <c r="M45" s="109"/>
    </row>
    <row r="46" spans="1:13" s="107" customFormat="1">
      <c r="A46" s="106"/>
      <c r="D46" s="107" t="s">
        <v>1502</v>
      </c>
      <c r="E46" s="108"/>
      <c r="F46" s="106"/>
      <c r="G46" s="106"/>
      <c r="H46" s="106"/>
      <c r="I46" s="106"/>
      <c r="J46" s="106"/>
      <c r="K46" s="109"/>
      <c r="L46" s="110"/>
      <c r="M46" s="109"/>
    </row>
    <row r="47" spans="1:13" s="107" customFormat="1">
      <c r="A47" s="106"/>
      <c r="D47" s="107" t="s">
        <v>1503</v>
      </c>
      <c r="E47" s="108"/>
      <c r="F47" s="106"/>
      <c r="G47" s="106"/>
      <c r="H47" s="106"/>
      <c r="I47" s="106"/>
      <c r="J47" s="106"/>
      <c r="K47" s="109"/>
      <c r="L47" s="110"/>
      <c r="M47" s="109"/>
    </row>
    <row r="48" spans="1:13" s="107" customFormat="1">
      <c r="A48" s="106"/>
      <c r="E48" s="108"/>
      <c r="F48" s="106"/>
      <c r="G48" s="106"/>
      <c r="H48" s="106"/>
      <c r="I48" s="106"/>
      <c r="J48" s="106"/>
      <c r="K48" s="109"/>
      <c r="L48" s="110"/>
      <c r="M48" s="109"/>
    </row>
    <row r="49" spans="1:13">
      <c r="A49" s="88">
        <v>2001</v>
      </c>
      <c r="B49" s="88" t="s">
        <v>1504</v>
      </c>
      <c r="C49" s="87" t="s">
        <v>1505</v>
      </c>
      <c r="D49" s="87" t="s">
        <v>1506</v>
      </c>
      <c r="E49" s="87" t="s">
        <v>148</v>
      </c>
      <c r="F49" s="88">
        <v>268</v>
      </c>
      <c r="G49" s="88">
        <v>268</v>
      </c>
      <c r="H49" s="88">
        <v>0</v>
      </c>
      <c r="I49" s="88">
        <v>17</v>
      </c>
      <c r="J49" s="88" t="s">
        <v>1445</v>
      </c>
      <c r="K49" s="111">
        <v>22352816</v>
      </c>
      <c r="L49" s="112">
        <v>684589</v>
      </c>
    </row>
    <row r="50" spans="1:13">
      <c r="B50" s="88"/>
      <c r="C50" s="87" t="s">
        <v>1507</v>
      </c>
      <c r="D50" s="87" t="s">
        <v>1508</v>
      </c>
      <c r="K50" s="111"/>
      <c r="L50" s="112"/>
    </row>
    <row r="51" spans="1:13">
      <c r="B51" s="88"/>
      <c r="C51" s="87" t="s">
        <v>1509</v>
      </c>
      <c r="D51" s="87" t="s">
        <v>1510</v>
      </c>
      <c r="K51" s="111"/>
      <c r="L51" s="112"/>
    </row>
    <row r="52" spans="1:13">
      <c r="B52" s="88"/>
      <c r="D52" s="87" t="s">
        <v>1511</v>
      </c>
      <c r="K52" s="111"/>
      <c r="L52" s="112"/>
    </row>
    <row r="53" spans="1:13">
      <c r="B53" s="88"/>
      <c r="D53" s="87" t="s">
        <v>1512</v>
      </c>
      <c r="K53" s="111"/>
      <c r="L53" s="112"/>
    </row>
    <row r="54" spans="1:13">
      <c r="B54" s="88"/>
      <c r="K54" s="111"/>
      <c r="L54" s="112"/>
    </row>
    <row r="55" spans="1:13">
      <c r="A55" s="88">
        <v>2001</v>
      </c>
      <c r="B55" s="88" t="s">
        <v>1513</v>
      </c>
      <c r="C55" s="87" t="s">
        <v>1514</v>
      </c>
      <c r="D55" s="87" t="s">
        <v>1515</v>
      </c>
      <c r="E55" s="87" t="s">
        <v>148</v>
      </c>
      <c r="F55" s="88">
        <v>174</v>
      </c>
      <c r="G55" s="88">
        <v>174</v>
      </c>
      <c r="H55" s="88">
        <v>0</v>
      </c>
      <c r="I55" s="88">
        <v>8</v>
      </c>
      <c r="J55" s="88" t="s">
        <v>1445</v>
      </c>
      <c r="K55" s="111">
        <v>16672885</v>
      </c>
      <c r="L55" s="112">
        <v>459620</v>
      </c>
    </row>
    <row r="56" spans="1:13">
      <c r="B56" s="88"/>
      <c r="C56" s="87" t="s">
        <v>1516</v>
      </c>
      <c r="D56" s="87" t="s">
        <v>1517</v>
      </c>
      <c r="K56" s="111"/>
      <c r="L56" s="112"/>
    </row>
    <row r="57" spans="1:13">
      <c r="B57" s="88"/>
      <c r="C57" s="87" t="s">
        <v>1518</v>
      </c>
      <c r="D57" s="87" t="s">
        <v>1519</v>
      </c>
      <c r="K57" s="111"/>
      <c r="L57" s="112"/>
    </row>
    <row r="58" spans="1:13">
      <c r="B58" s="88"/>
      <c r="D58" s="87" t="s">
        <v>1520</v>
      </c>
      <c r="K58" s="111"/>
      <c r="L58" s="112"/>
    </row>
    <row r="59" spans="1:13">
      <c r="B59" s="88"/>
      <c r="D59" s="87" t="s">
        <v>1521</v>
      </c>
      <c r="K59" s="111"/>
      <c r="L59" s="112"/>
    </row>
    <row r="60" spans="1:13">
      <c r="B60" s="88"/>
      <c r="K60" s="111"/>
      <c r="L60" s="112"/>
    </row>
    <row r="61" spans="1:13" s="107" customFormat="1">
      <c r="A61" s="106">
        <v>2001</v>
      </c>
      <c r="B61" s="106" t="s">
        <v>1522</v>
      </c>
      <c r="C61" s="107" t="s">
        <v>1523</v>
      </c>
      <c r="D61" s="107" t="s">
        <v>1524</v>
      </c>
      <c r="E61" s="107" t="s">
        <v>168</v>
      </c>
      <c r="F61" s="106">
        <v>96</v>
      </c>
      <c r="G61" s="106">
        <v>96</v>
      </c>
      <c r="H61" s="106">
        <v>0</v>
      </c>
      <c r="I61" s="106">
        <v>12</v>
      </c>
      <c r="J61" s="106" t="s">
        <v>1525</v>
      </c>
      <c r="K61" s="113">
        <v>3836330</v>
      </c>
      <c r="L61" s="114">
        <v>115821</v>
      </c>
      <c r="M61" s="109"/>
    </row>
    <row r="62" spans="1:13" s="107" customFormat="1">
      <c r="A62" s="106"/>
      <c r="B62" s="106"/>
      <c r="C62" s="107" t="s">
        <v>1526</v>
      </c>
      <c r="D62" s="107" t="s">
        <v>1527</v>
      </c>
      <c r="F62" s="106"/>
      <c r="G62" s="106"/>
      <c r="H62" s="106"/>
      <c r="I62" s="106"/>
      <c r="J62" s="106"/>
      <c r="K62" s="113"/>
      <c r="L62" s="114"/>
      <c r="M62" s="109"/>
    </row>
    <row r="63" spans="1:13" s="107" customFormat="1">
      <c r="A63" s="106"/>
      <c r="B63" s="106"/>
      <c r="C63" s="107" t="s">
        <v>1528</v>
      </c>
      <c r="D63" s="107" t="s">
        <v>1449</v>
      </c>
      <c r="F63" s="106"/>
      <c r="G63" s="106"/>
      <c r="H63" s="106"/>
      <c r="I63" s="106"/>
      <c r="J63" s="106"/>
      <c r="K63" s="113"/>
      <c r="L63" s="114"/>
      <c r="M63" s="109"/>
    </row>
    <row r="64" spans="1:13" s="107" customFormat="1">
      <c r="A64" s="106"/>
      <c r="B64" s="106"/>
      <c r="D64" s="107" t="s">
        <v>1529</v>
      </c>
      <c r="F64" s="106"/>
      <c r="G64" s="106"/>
      <c r="H64" s="106"/>
      <c r="I64" s="106"/>
      <c r="J64" s="106"/>
      <c r="K64" s="113"/>
      <c r="L64" s="114"/>
      <c r="M64" s="109"/>
    </row>
    <row r="65" spans="1:13" s="107" customFormat="1">
      <c r="A65" s="106"/>
      <c r="B65" s="106"/>
      <c r="D65" s="107" t="s">
        <v>1451</v>
      </c>
      <c r="F65" s="106"/>
      <c r="G65" s="106"/>
      <c r="H65" s="106"/>
      <c r="I65" s="106"/>
      <c r="J65" s="106"/>
      <c r="K65" s="113"/>
      <c r="L65" s="114"/>
      <c r="M65" s="109"/>
    </row>
    <row r="66" spans="1:13">
      <c r="B66" s="88"/>
      <c r="K66" s="111"/>
      <c r="L66" s="112"/>
    </row>
    <row r="67" spans="1:13" s="107" customFormat="1">
      <c r="A67" s="106">
        <v>2001</v>
      </c>
      <c r="B67" s="106" t="s">
        <v>1530</v>
      </c>
      <c r="C67" s="107" t="s">
        <v>1531</v>
      </c>
      <c r="D67" s="107" t="s">
        <v>1532</v>
      </c>
      <c r="E67" s="107" t="s">
        <v>148</v>
      </c>
      <c r="F67" s="106">
        <v>228</v>
      </c>
      <c r="G67" s="106">
        <v>228</v>
      </c>
      <c r="H67" s="106">
        <v>0</v>
      </c>
      <c r="I67" s="106">
        <v>19</v>
      </c>
      <c r="J67" s="106" t="s">
        <v>1445</v>
      </c>
      <c r="K67" s="113">
        <v>17981801</v>
      </c>
      <c r="L67" s="114">
        <v>421465</v>
      </c>
      <c r="M67" s="109"/>
    </row>
    <row r="68" spans="1:13" s="107" customFormat="1">
      <c r="A68" s="106"/>
      <c r="B68" s="106"/>
      <c r="C68" s="107" t="s">
        <v>1533</v>
      </c>
      <c r="D68" s="107" t="s">
        <v>1534</v>
      </c>
      <c r="F68" s="106"/>
      <c r="G68" s="106"/>
      <c r="H68" s="106"/>
      <c r="I68" s="106"/>
      <c r="J68" s="106"/>
      <c r="K68" s="113"/>
      <c r="L68" s="114"/>
      <c r="M68" s="109"/>
    </row>
    <row r="69" spans="1:13" s="107" customFormat="1">
      <c r="A69" s="106"/>
      <c r="B69" s="106"/>
      <c r="C69" s="107" t="s">
        <v>1535</v>
      </c>
      <c r="D69" s="107" t="s">
        <v>1536</v>
      </c>
      <c r="F69" s="106"/>
      <c r="G69" s="106"/>
      <c r="H69" s="106"/>
      <c r="I69" s="106"/>
      <c r="J69" s="106"/>
      <c r="K69" s="113"/>
      <c r="L69" s="114"/>
      <c r="M69" s="109"/>
    </row>
    <row r="70" spans="1:13" s="107" customFormat="1">
      <c r="A70" s="106"/>
      <c r="B70" s="106"/>
      <c r="D70" s="107" t="s">
        <v>1537</v>
      </c>
      <c r="F70" s="106"/>
      <c r="G70" s="106"/>
      <c r="H70" s="106"/>
      <c r="I70" s="106"/>
      <c r="J70" s="106"/>
      <c r="K70" s="113"/>
      <c r="L70" s="114"/>
      <c r="M70" s="109"/>
    </row>
    <row r="71" spans="1:13" s="107" customFormat="1">
      <c r="A71" s="106"/>
      <c r="B71" s="106"/>
      <c r="D71" s="107" t="s">
        <v>1538</v>
      </c>
      <c r="F71" s="106"/>
      <c r="G71" s="106"/>
      <c r="H71" s="106"/>
      <c r="I71" s="106"/>
      <c r="J71" s="106"/>
      <c r="K71" s="113"/>
      <c r="L71" s="114"/>
      <c r="M71" s="109"/>
    </row>
    <row r="72" spans="1:13">
      <c r="B72" s="88"/>
      <c r="K72" s="111"/>
      <c r="L72" s="112"/>
    </row>
    <row r="73" spans="1:13">
      <c r="B73" s="88"/>
      <c r="K73" s="111"/>
      <c r="L73" s="112"/>
    </row>
    <row r="74" spans="1:13">
      <c r="A74" s="88">
        <v>2001</v>
      </c>
      <c r="B74" s="88" t="s">
        <v>1539</v>
      </c>
      <c r="C74" s="87" t="s">
        <v>1540</v>
      </c>
      <c r="D74" s="87" t="s">
        <v>1541</v>
      </c>
      <c r="E74" s="87" t="s">
        <v>148</v>
      </c>
      <c r="F74" s="88">
        <v>37</v>
      </c>
      <c r="G74" s="88">
        <v>37</v>
      </c>
      <c r="H74" s="88">
        <v>0</v>
      </c>
      <c r="J74" s="88" t="s">
        <v>1445</v>
      </c>
      <c r="K74" s="111"/>
      <c r="L74" s="115" t="s">
        <v>1542</v>
      </c>
    </row>
    <row r="75" spans="1:13">
      <c r="B75" s="88"/>
      <c r="C75" s="87" t="s">
        <v>1543</v>
      </c>
      <c r="D75" s="87" t="s">
        <v>1544</v>
      </c>
      <c r="K75" s="111"/>
      <c r="L75" s="112"/>
    </row>
    <row r="76" spans="1:13">
      <c r="B76" s="88"/>
      <c r="C76" s="87" t="s">
        <v>1545</v>
      </c>
      <c r="D76" s="87" t="s">
        <v>1546</v>
      </c>
      <c r="K76" s="111"/>
      <c r="L76" s="112"/>
    </row>
    <row r="77" spans="1:13">
      <c r="B77" s="88"/>
      <c r="D77" s="87" t="s">
        <v>1547</v>
      </c>
      <c r="K77" s="111"/>
      <c r="L77" s="112"/>
    </row>
    <row r="78" spans="1:13">
      <c r="B78" s="88"/>
      <c r="D78" s="87" t="s">
        <v>1548</v>
      </c>
      <c r="K78" s="111"/>
      <c r="L78" s="112"/>
    </row>
    <row r="79" spans="1:13">
      <c r="B79" s="88"/>
      <c r="K79" s="111"/>
      <c r="L79" s="112"/>
    </row>
    <row r="80" spans="1:13">
      <c r="A80" s="88">
        <v>2001</v>
      </c>
      <c r="B80" s="88" t="s">
        <v>1549</v>
      </c>
      <c r="C80" s="87" t="s">
        <v>1550</v>
      </c>
      <c r="D80" s="87" t="s">
        <v>1551</v>
      </c>
      <c r="E80" s="87" t="s">
        <v>148</v>
      </c>
      <c r="F80" s="88">
        <v>302</v>
      </c>
      <c r="G80" s="88">
        <v>245</v>
      </c>
      <c r="H80" s="88">
        <v>57</v>
      </c>
      <c r="I80" s="88">
        <v>1</v>
      </c>
      <c r="J80" s="88" t="s">
        <v>1445</v>
      </c>
      <c r="K80" s="111">
        <v>16434639</v>
      </c>
      <c r="L80" s="112">
        <v>639502</v>
      </c>
    </row>
    <row r="81" spans="1:13">
      <c r="B81" s="88"/>
      <c r="C81" s="87" t="s">
        <v>1552</v>
      </c>
      <c r="D81" s="87" t="s">
        <v>1553</v>
      </c>
      <c r="K81" s="111"/>
      <c r="L81" s="112"/>
    </row>
    <row r="82" spans="1:13">
      <c r="B82" s="88"/>
      <c r="C82" s="87" t="s">
        <v>1554</v>
      </c>
      <c r="D82" s="87" t="s">
        <v>1555</v>
      </c>
      <c r="K82" s="111"/>
      <c r="L82" s="112"/>
    </row>
    <row r="83" spans="1:13">
      <c r="B83" s="88"/>
      <c r="D83" s="87" t="s">
        <v>1556</v>
      </c>
      <c r="K83" s="111"/>
      <c r="L83" s="112"/>
    </row>
    <row r="84" spans="1:13">
      <c r="B84" s="88"/>
      <c r="D84" s="87" t="s">
        <v>1557</v>
      </c>
      <c r="K84" s="111"/>
      <c r="L84" s="112"/>
    </row>
    <row r="85" spans="1:13">
      <c r="B85" s="88"/>
      <c r="K85" s="111"/>
      <c r="L85" s="112"/>
    </row>
    <row r="86" spans="1:13" s="107" customFormat="1">
      <c r="A86" s="106">
        <v>2001</v>
      </c>
      <c r="B86" s="106" t="s">
        <v>1558</v>
      </c>
      <c r="C86" s="107" t="s">
        <v>1559</v>
      </c>
      <c r="D86" s="107" t="s">
        <v>1560</v>
      </c>
      <c r="E86" s="107" t="s">
        <v>148</v>
      </c>
      <c r="F86" s="106">
        <v>196</v>
      </c>
      <c r="G86" s="106">
        <v>196</v>
      </c>
      <c r="H86" s="106">
        <v>0</v>
      </c>
      <c r="I86" s="106">
        <v>11</v>
      </c>
      <c r="J86" s="106" t="s">
        <v>1445</v>
      </c>
      <c r="K86" s="113">
        <v>15704620</v>
      </c>
      <c r="L86" s="114">
        <v>545953</v>
      </c>
      <c r="M86" s="109"/>
    </row>
    <row r="87" spans="1:13">
      <c r="B87" s="88"/>
      <c r="C87" s="87" t="s">
        <v>1561</v>
      </c>
      <c r="D87" s="87" t="s">
        <v>1562</v>
      </c>
      <c r="J87" s="88" t="s">
        <v>1563</v>
      </c>
      <c r="K87" s="111"/>
      <c r="L87" s="112"/>
    </row>
    <row r="88" spans="1:13" ht="12.75" customHeight="1">
      <c r="B88" s="88"/>
      <c r="C88" s="87" t="s">
        <v>1564</v>
      </c>
      <c r="D88" s="87" t="s">
        <v>1565</v>
      </c>
      <c r="K88" s="111"/>
      <c r="L88" s="112"/>
    </row>
    <row r="89" spans="1:13">
      <c r="B89" s="88"/>
      <c r="D89" s="108" t="s">
        <v>1566</v>
      </c>
      <c r="K89" s="111"/>
      <c r="L89" s="112"/>
    </row>
    <row r="90" spans="1:13">
      <c r="B90" s="88"/>
      <c r="D90" s="108" t="s">
        <v>1567</v>
      </c>
      <c r="K90" s="111"/>
      <c r="L90" s="112"/>
    </row>
    <row r="91" spans="1:13">
      <c r="B91" s="88"/>
      <c r="D91" s="108" t="s">
        <v>1568</v>
      </c>
      <c r="K91" s="111"/>
      <c r="L91" s="112"/>
    </row>
    <row r="92" spans="1:13">
      <c r="B92" s="88"/>
      <c r="K92" s="111"/>
      <c r="L92" s="112"/>
    </row>
    <row r="93" spans="1:13">
      <c r="A93" s="88">
        <v>2002</v>
      </c>
      <c r="B93" s="88" t="s">
        <v>1569</v>
      </c>
      <c r="C93" s="87" t="s">
        <v>1570</v>
      </c>
      <c r="D93" s="87" t="s">
        <v>1571</v>
      </c>
      <c r="E93" s="87" t="s">
        <v>148</v>
      </c>
      <c r="F93" s="88">
        <v>384</v>
      </c>
      <c r="G93" s="88">
        <v>346</v>
      </c>
      <c r="H93" s="88">
        <v>38</v>
      </c>
      <c r="I93" s="88">
        <v>32</v>
      </c>
      <c r="J93" s="88" t="s">
        <v>1445</v>
      </c>
      <c r="K93" s="90">
        <v>28090305</v>
      </c>
      <c r="L93" s="116">
        <v>780991</v>
      </c>
    </row>
    <row r="94" spans="1:13">
      <c r="B94" s="88"/>
      <c r="C94" s="87" t="s">
        <v>1572</v>
      </c>
      <c r="D94" s="87" t="s">
        <v>1573</v>
      </c>
      <c r="L94" s="116"/>
    </row>
    <row r="95" spans="1:13">
      <c r="B95" s="88"/>
      <c r="C95" s="87" t="s">
        <v>1574</v>
      </c>
      <c r="D95" s="87" t="s">
        <v>1484</v>
      </c>
      <c r="L95" s="116"/>
    </row>
    <row r="96" spans="1:13">
      <c r="B96" s="88"/>
      <c r="D96" s="87" t="s">
        <v>1575</v>
      </c>
      <c r="L96" s="116"/>
    </row>
    <row r="97" spans="1:12" s="90" customFormat="1">
      <c r="A97" s="88"/>
      <c r="B97" s="88"/>
      <c r="C97" s="87"/>
      <c r="D97" s="87" t="s">
        <v>1486</v>
      </c>
      <c r="E97" s="87"/>
      <c r="F97" s="88"/>
      <c r="G97" s="88"/>
      <c r="H97" s="88"/>
      <c r="I97" s="88"/>
      <c r="J97" s="88"/>
      <c r="L97" s="116"/>
    </row>
    <row r="98" spans="1:12" s="90" customFormat="1">
      <c r="A98" s="88"/>
      <c r="B98" s="88"/>
      <c r="C98" s="87"/>
      <c r="D98" s="87"/>
      <c r="E98" s="87"/>
      <c r="F98" s="88"/>
      <c r="G98" s="88"/>
      <c r="H98" s="88"/>
      <c r="I98" s="88"/>
      <c r="J98" s="88"/>
      <c r="K98" s="111"/>
      <c r="L98" s="112"/>
    </row>
    <row r="99" spans="1:12" s="90" customFormat="1">
      <c r="A99" s="88">
        <v>2002</v>
      </c>
      <c r="B99" s="88" t="s">
        <v>1576</v>
      </c>
      <c r="C99" s="87" t="s">
        <v>1577</v>
      </c>
      <c r="D99" s="87" t="s">
        <v>1577</v>
      </c>
      <c r="E99" s="87" t="s">
        <v>168</v>
      </c>
      <c r="F99" s="88">
        <v>153</v>
      </c>
      <c r="G99" s="88">
        <v>153</v>
      </c>
      <c r="H99" s="88">
        <v>0</v>
      </c>
      <c r="I99" s="88"/>
      <c r="J99" s="88" t="s">
        <v>1445</v>
      </c>
      <c r="K99" s="90">
        <v>40000000</v>
      </c>
      <c r="L99" s="117" t="s">
        <v>1542</v>
      </c>
    </row>
    <row r="100" spans="1:12" s="90" customFormat="1">
      <c r="A100" s="88"/>
      <c r="B100" s="88"/>
      <c r="C100" s="87" t="s">
        <v>1578</v>
      </c>
      <c r="D100" s="87" t="s">
        <v>1578</v>
      </c>
      <c r="E100" s="87"/>
      <c r="F100" s="88"/>
      <c r="G100" s="88"/>
      <c r="H100" s="88"/>
      <c r="I100" s="88"/>
      <c r="J100" s="88"/>
      <c r="L100" s="116"/>
    </row>
    <row r="101" spans="1:12" s="90" customFormat="1">
      <c r="A101" s="88"/>
      <c r="B101" s="88"/>
      <c r="C101" s="87" t="s">
        <v>1448</v>
      </c>
      <c r="D101" s="87" t="s">
        <v>1448</v>
      </c>
      <c r="E101" s="87"/>
      <c r="F101" s="88"/>
      <c r="G101" s="88"/>
      <c r="H101" s="88"/>
      <c r="I101" s="88"/>
      <c r="J101" s="88"/>
      <c r="L101" s="116"/>
    </row>
    <row r="102" spans="1:12" s="90" customFormat="1">
      <c r="A102" s="88"/>
      <c r="B102" s="88"/>
      <c r="C102" s="87"/>
      <c r="D102" s="87" t="s">
        <v>1579</v>
      </c>
      <c r="E102" s="87"/>
      <c r="F102" s="88"/>
      <c r="G102" s="88"/>
      <c r="H102" s="88"/>
      <c r="I102" s="88"/>
      <c r="J102" s="88"/>
      <c r="L102" s="116"/>
    </row>
    <row r="103" spans="1:12" s="90" customFormat="1">
      <c r="A103" s="88"/>
      <c r="B103" s="88"/>
      <c r="C103" s="87"/>
      <c r="D103" s="87" t="s">
        <v>1580</v>
      </c>
      <c r="E103" s="87"/>
      <c r="F103" s="88"/>
      <c r="G103" s="88"/>
      <c r="H103" s="88"/>
      <c r="I103" s="88"/>
      <c r="J103" s="88"/>
      <c r="L103" s="116"/>
    </row>
    <row r="104" spans="1:12" s="90" customFormat="1">
      <c r="A104" s="88"/>
      <c r="B104" s="88"/>
      <c r="C104" s="87"/>
      <c r="D104" s="87"/>
      <c r="E104" s="87"/>
      <c r="F104" s="88"/>
      <c r="G104" s="88"/>
      <c r="H104" s="88"/>
      <c r="I104" s="88"/>
      <c r="J104" s="88"/>
      <c r="K104" s="111"/>
      <c r="L104" s="112"/>
    </row>
    <row r="105" spans="1:12" s="90" customFormat="1">
      <c r="A105" s="88">
        <v>2002</v>
      </c>
      <c r="B105" s="88" t="s">
        <v>1581</v>
      </c>
      <c r="C105" s="87" t="s">
        <v>1582</v>
      </c>
      <c r="D105" s="87" t="s">
        <v>1583</v>
      </c>
      <c r="E105" s="87" t="s">
        <v>148</v>
      </c>
      <c r="F105" s="88">
        <v>276</v>
      </c>
      <c r="G105" s="88">
        <v>248</v>
      </c>
      <c r="H105" s="88">
        <v>28</v>
      </c>
      <c r="I105" s="88">
        <v>23</v>
      </c>
      <c r="J105" s="88" t="s">
        <v>1445</v>
      </c>
      <c r="K105" s="90">
        <v>19979250</v>
      </c>
      <c r="L105" s="116">
        <v>553878</v>
      </c>
    </row>
    <row r="106" spans="1:12" s="90" customFormat="1">
      <c r="A106" s="88"/>
      <c r="B106" s="88"/>
      <c r="C106" s="87" t="s">
        <v>2414</v>
      </c>
      <c r="D106" s="87" t="s">
        <v>1584</v>
      </c>
      <c r="E106" s="87"/>
      <c r="F106" s="88"/>
      <c r="G106" s="88"/>
      <c r="H106" s="88"/>
      <c r="I106" s="88"/>
      <c r="J106" s="88"/>
      <c r="L106" s="116"/>
    </row>
    <row r="107" spans="1:12" s="90" customFormat="1">
      <c r="A107" s="88"/>
      <c r="B107" s="88"/>
      <c r="C107" s="87" t="s">
        <v>1545</v>
      </c>
      <c r="D107" s="87" t="s">
        <v>1484</v>
      </c>
      <c r="E107" s="87"/>
      <c r="F107" s="88"/>
      <c r="G107" s="88"/>
      <c r="H107" s="88"/>
      <c r="I107" s="88"/>
      <c r="J107" s="88"/>
      <c r="L107" s="116"/>
    </row>
    <row r="108" spans="1:12" s="90" customFormat="1">
      <c r="A108" s="88"/>
      <c r="B108" s="88"/>
      <c r="C108" s="87"/>
      <c r="D108" s="87" t="s">
        <v>1575</v>
      </c>
      <c r="E108" s="87"/>
      <c r="F108" s="88"/>
      <c r="G108" s="88"/>
      <c r="H108" s="88"/>
      <c r="I108" s="88"/>
      <c r="J108" s="88"/>
      <c r="L108" s="116"/>
    </row>
    <row r="109" spans="1:12" s="90" customFormat="1">
      <c r="A109" s="88"/>
      <c r="B109" s="88"/>
      <c r="C109" s="87"/>
      <c r="D109" s="87" t="s">
        <v>1486</v>
      </c>
      <c r="E109" s="87"/>
      <c r="F109" s="88"/>
      <c r="G109" s="88"/>
      <c r="H109" s="88"/>
      <c r="I109" s="88"/>
      <c r="J109" s="88"/>
      <c r="L109" s="116"/>
    </row>
    <row r="111" spans="1:12" s="90" customFormat="1">
      <c r="A111" s="88">
        <v>2002</v>
      </c>
      <c r="B111" s="88" t="s">
        <v>1585</v>
      </c>
      <c r="C111" s="87" t="s">
        <v>1586</v>
      </c>
      <c r="D111" s="87" t="s">
        <v>1587</v>
      </c>
      <c r="E111" s="87" t="s">
        <v>148</v>
      </c>
      <c r="F111" s="88">
        <v>110</v>
      </c>
      <c r="G111" s="88">
        <v>110</v>
      </c>
      <c r="H111" s="88">
        <v>0</v>
      </c>
      <c r="I111" s="88">
        <v>17</v>
      </c>
      <c r="J111" s="88" t="s">
        <v>1445</v>
      </c>
      <c r="K111" s="90">
        <v>9655183</v>
      </c>
      <c r="L111" s="116">
        <v>289448</v>
      </c>
    </row>
    <row r="112" spans="1:12" s="90" customFormat="1">
      <c r="A112" s="88"/>
      <c r="B112" s="88"/>
      <c r="C112" s="87" t="s">
        <v>1588</v>
      </c>
      <c r="D112" s="87" t="s">
        <v>1508</v>
      </c>
      <c r="E112" s="87"/>
      <c r="F112" s="88"/>
      <c r="G112" s="88"/>
      <c r="H112" s="88"/>
      <c r="I112" s="88"/>
      <c r="J112" s="88"/>
      <c r="L112" s="116"/>
    </row>
    <row r="113" spans="1:12" s="90" customFormat="1">
      <c r="A113" s="88"/>
      <c r="B113" s="88"/>
      <c r="C113" s="87" t="s">
        <v>1589</v>
      </c>
      <c r="D113" s="87" t="s">
        <v>1510</v>
      </c>
      <c r="E113" s="87"/>
      <c r="F113" s="88"/>
      <c r="G113" s="88"/>
      <c r="H113" s="88"/>
      <c r="I113" s="88"/>
      <c r="J113" s="88"/>
      <c r="L113" s="116"/>
    </row>
    <row r="114" spans="1:12" s="90" customFormat="1">
      <c r="A114" s="88"/>
      <c r="B114" s="88"/>
      <c r="C114" s="87"/>
      <c r="D114" s="87" t="s">
        <v>1511</v>
      </c>
      <c r="E114" s="87"/>
      <c r="F114" s="88"/>
      <c r="G114" s="88"/>
      <c r="H114" s="88"/>
      <c r="I114" s="88"/>
      <c r="J114" s="88"/>
      <c r="L114" s="116"/>
    </row>
    <row r="115" spans="1:12" s="90" customFormat="1">
      <c r="A115" s="88"/>
      <c r="B115" s="88"/>
      <c r="C115" s="87"/>
      <c r="D115" s="87" t="s">
        <v>1512</v>
      </c>
      <c r="E115" s="87"/>
      <c r="F115" s="88"/>
      <c r="G115" s="88"/>
      <c r="H115" s="88"/>
      <c r="I115" s="88"/>
      <c r="J115" s="88"/>
      <c r="L115" s="116"/>
    </row>
    <row r="117" spans="1:12" s="90" customFormat="1">
      <c r="A117" s="88">
        <v>2002</v>
      </c>
      <c r="B117" s="88" t="s">
        <v>1590</v>
      </c>
      <c r="C117" s="87" t="s">
        <v>1591</v>
      </c>
      <c r="D117" s="87" t="s">
        <v>1592</v>
      </c>
      <c r="E117" s="87" t="s">
        <v>148</v>
      </c>
      <c r="F117" s="88">
        <v>152</v>
      </c>
      <c r="G117" s="88">
        <v>152</v>
      </c>
      <c r="H117" s="88">
        <v>0</v>
      </c>
      <c r="I117" s="88">
        <v>152</v>
      </c>
      <c r="J117" s="88" t="s">
        <v>1445</v>
      </c>
      <c r="K117" s="111">
        <v>14067928</v>
      </c>
      <c r="L117" s="112">
        <v>406141</v>
      </c>
    </row>
    <row r="118" spans="1:12" s="90" customFormat="1">
      <c r="A118" s="88"/>
      <c r="B118" s="88"/>
      <c r="C118" s="87" t="s">
        <v>1593</v>
      </c>
      <c r="D118" s="87" t="s">
        <v>1508</v>
      </c>
      <c r="E118" s="87"/>
      <c r="F118" s="88"/>
      <c r="G118" s="88"/>
      <c r="H118" s="88"/>
      <c r="I118" s="88"/>
      <c r="J118" s="88"/>
      <c r="K118" s="111"/>
      <c r="L118" s="112"/>
    </row>
    <row r="119" spans="1:12" s="90" customFormat="1">
      <c r="A119" s="88"/>
      <c r="B119" s="88"/>
      <c r="C119" s="87" t="s">
        <v>1594</v>
      </c>
      <c r="D119" s="87" t="s">
        <v>1510</v>
      </c>
      <c r="E119" s="87"/>
      <c r="F119" s="88"/>
      <c r="G119" s="88"/>
      <c r="H119" s="88"/>
      <c r="I119" s="88"/>
      <c r="J119" s="88"/>
      <c r="K119" s="111"/>
      <c r="L119" s="112"/>
    </row>
    <row r="120" spans="1:12" s="90" customFormat="1">
      <c r="A120" s="88"/>
      <c r="B120" s="88"/>
      <c r="C120" s="87" t="s">
        <v>1589</v>
      </c>
      <c r="D120" s="87" t="s">
        <v>1511</v>
      </c>
      <c r="E120" s="87"/>
      <c r="F120" s="88"/>
      <c r="G120" s="88"/>
      <c r="H120" s="88"/>
      <c r="I120" s="88"/>
      <c r="J120" s="88"/>
      <c r="K120" s="111"/>
      <c r="L120" s="112"/>
    </row>
    <row r="121" spans="1:12" s="90" customFormat="1">
      <c r="A121" s="88"/>
      <c r="B121" s="88"/>
      <c r="C121" s="87"/>
      <c r="D121" s="87" t="s">
        <v>1512</v>
      </c>
      <c r="E121" s="87"/>
      <c r="F121" s="88"/>
      <c r="G121" s="88"/>
      <c r="H121" s="88"/>
      <c r="I121" s="88"/>
      <c r="J121" s="88"/>
      <c r="K121" s="111"/>
      <c r="L121" s="112"/>
    </row>
    <row r="123" spans="1:12" s="90" customFormat="1">
      <c r="A123" s="88">
        <v>2002</v>
      </c>
      <c r="B123" s="88" t="s">
        <v>1595</v>
      </c>
      <c r="C123" s="87" t="s">
        <v>1596</v>
      </c>
      <c r="D123" s="87" t="s">
        <v>1597</v>
      </c>
      <c r="E123" s="87" t="s">
        <v>148</v>
      </c>
      <c r="F123" s="88">
        <v>290</v>
      </c>
      <c r="G123" s="88">
        <v>290</v>
      </c>
      <c r="H123" s="88">
        <v>0</v>
      </c>
      <c r="I123" s="88">
        <v>3</v>
      </c>
      <c r="J123" s="88" t="s">
        <v>1445</v>
      </c>
      <c r="K123" s="111">
        <v>27136731</v>
      </c>
      <c r="L123" s="112">
        <v>824942</v>
      </c>
    </row>
    <row r="124" spans="1:12" s="90" customFormat="1">
      <c r="A124" s="88"/>
      <c r="B124" s="88"/>
      <c r="C124" s="87" t="s">
        <v>2415</v>
      </c>
      <c r="D124" s="87" t="s">
        <v>1598</v>
      </c>
      <c r="E124" s="87"/>
      <c r="F124" s="88"/>
      <c r="G124" s="88"/>
      <c r="H124" s="88"/>
      <c r="I124" s="88"/>
      <c r="J124" s="88" t="s">
        <v>1471</v>
      </c>
      <c r="K124" s="111"/>
      <c r="L124" s="112"/>
    </row>
    <row r="125" spans="1:12" s="90" customFormat="1">
      <c r="A125" s="88"/>
      <c r="B125" s="88"/>
      <c r="C125" s="87" t="s">
        <v>1599</v>
      </c>
      <c r="D125" s="87" t="s">
        <v>1600</v>
      </c>
      <c r="E125" s="87"/>
      <c r="F125" s="88"/>
      <c r="G125" s="88"/>
      <c r="H125" s="88"/>
      <c r="I125" s="88"/>
      <c r="J125" s="88"/>
      <c r="K125" s="111"/>
      <c r="L125" s="112"/>
    </row>
    <row r="126" spans="1:12" s="90" customFormat="1">
      <c r="A126" s="88"/>
      <c r="B126" s="88"/>
      <c r="C126" s="87"/>
      <c r="D126" s="87" t="s">
        <v>1601</v>
      </c>
      <c r="E126" s="87"/>
      <c r="F126" s="88"/>
      <c r="G126" s="88"/>
      <c r="H126" s="88"/>
      <c r="I126" s="88"/>
      <c r="J126" s="88"/>
      <c r="K126" s="111"/>
      <c r="L126" s="112"/>
    </row>
    <row r="127" spans="1:12" s="90" customFormat="1">
      <c r="A127" s="88"/>
      <c r="B127" s="88"/>
      <c r="C127" s="87"/>
      <c r="D127" s="87" t="s">
        <v>1602</v>
      </c>
      <c r="E127" s="87"/>
      <c r="F127" s="88"/>
      <c r="G127" s="88"/>
      <c r="H127" s="88"/>
      <c r="I127" s="88"/>
      <c r="J127" s="88"/>
      <c r="K127" s="111"/>
      <c r="L127" s="112"/>
    </row>
    <row r="129" spans="1:13">
      <c r="A129" s="88">
        <v>2002</v>
      </c>
      <c r="B129" s="88" t="s">
        <v>1603</v>
      </c>
      <c r="C129" s="87" t="s">
        <v>1604</v>
      </c>
      <c r="D129" s="87" t="s">
        <v>1605</v>
      </c>
      <c r="E129" s="87" t="s">
        <v>148</v>
      </c>
      <c r="F129" s="88">
        <v>264</v>
      </c>
      <c r="G129" s="88">
        <v>106</v>
      </c>
      <c r="H129" s="88">
        <v>158</v>
      </c>
      <c r="I129" s="88">
        <v>19</v>
      </c>
      <c r="J129" s="88" t="s">
        <v>1445</v>
      </c>
      <c r="K129" s="111">
        <v>22103117</v>
      </c>
      <c r="L129" s="112">
        <v>364662</v>
      </c>
    </row>
    <row r="130" spans="1:13">
      <c r="B130" s="88"/>
      <c r="C130" s="87" t="s">
        <v>1606</v>
      </c>
      <c r="D130" s="87" t="s">
        <v>1607</v>
      </c>
      <c r="K130" s="111"/>
      <c r="L130" s="112"/>
    </row>
    <row r="131" spans="1:13">
      <c r="B131" s="88"/>
      <c r="C131" s="87" t="s">
        <v>1608</v>
      </c>
      <c r="D131" s="87" t="s">
        <v>1609</v>
      </c>
      <c r="K131" s="111"/>
      <c r="L131" s="112"/>
    </row>
    <row r="132" spans="1:13">
      <c r="B132" s="88"/>
      <c r="C132" s="87" t="s">
        <v>1610</v>
      </c>
      <c r="D132" s="87" t="s">
        <v>2416</v>
      </c>
      <c r="K132" s="111"/>
      <c r="L132" s="112"/>
    </row>
    <row r="133" spans="1:13">
      <c r="B133" s="88"/>
      <c r="D133" s="87" t="s">
        <v>1611</v>
      </c>
      <c r="K133" s="111"/>
      <c r="L133" s="112"/>
    </row>
    <row r="134" spans="1:13">
      <c r="B134" s="88"/>
      <c r="K134" s="111"/>
      <c r="L134" s="112"/>
    </row>
    <row r="135" spans="1:13">
      <c r="A135" s="88">
        <v>2002</v>
      </c>
      <c r="B135" s="88" t="s">
        <v>1612</v>
      </c>
      <c r="C135" s="87" t="s">
        <v>1613</v>
      </c>
      <c r="D135" s="87" t="s">
        <v>1571</v>
      </c>
      <c r="E135" s="87" t="s">
        <v>148</v>
      </c>
      <c r="F135" s="88">
        <v>572</v>
      </c>
      <c r="G135" s="88">
        <v>300</v>
      </c>
      <c r="H135" s="88">
        <v>272</v>
      </c>
      <c r="I135" s="88">
        <v>27</v>
      </c>
      <c r="J135" s="88" t="s">
        <v>1445</v>
      </c>
      <c r="K135" s="111">
        <v>22924620</v>
      </c>
      <c r="L135" s="112">
        <v>600601</v>
      </c>
    </row>
    <row r="136" spans="1:13">
      <c r="B136" s="88"/>
      <c r="C136" s="87" t="s">
        <v>1614</v>
      </c>
      <c r="D136" s="87" t="s">
        <v>1615</v>
      </c>
      <c r="K136" s="111"/>
      <c r="L136" s="112"/>
    </row>
    <row r="137" spans="1:13">
      <c r="B137" s="88"/>
      <c r="C137" s="87" t="s">
        <v>2417</v>
      </c>
      <c r="D137" s="87" t="s">
        <v>1484</v>
      </c>
      <c r="K137" s="111"/>
      <c r="L137" s="112"/>
    </row>
    <row r="138" spans="1:13">
      <c r="B138" s="88"/>
      <c r="C138" s="87" t="s">
        <v>1616</v>
      </c>
      <c r="D138" s="87" t="s">
        <v>1617</v>
      </c>
      <c r="K138" s="111"/>
      <c r="L138" s="112"/>
    </row>
    <row r="139" spans="1:13">
      <c r="B139" s="88"/>
      <c r="D139" s="87" t="s">
        <v>1486</v>
      </c>
      <c r="K139" s="111"/>
      <c r="L139" s="112"/>
    </row>
    <row r="140" spans="1:13">
      <c r="B140" s="88"/>
      <c r="K140" s="111"/>
      <c r="L140" s="112"/>
    </row>
    <row r="141" spans="1:13" s="107" customFormat="1">
      <c r="A141" s="106">
        <v>2003</v>
      </c>
      <c r="B141" s="106" t="s">
        <v>1618</v>
      </c>
      <c r="C141" s="107" t="s">
        <v>1619</v>
      </c>
      <c r="D141" s="107" t="s">
        <v>1620</v>
      </c>
      <c r="E141" s="107" t="s">
        <v>148</v>
      </c>
      <c r="F141" s="106">
        <v>200</v>
      </c>
      <c r="G141" s="106">
        <v>196</v>
      </c>
      <c r="H141" s="106">
        <v>4</v>
      </c>
      <c r="I141" s="106">
        <v>49</v>
      </c>
      <c r="J141" s="106" t="s">
        <v>1471</v>
      </c>
      <c r="K141" s="118">
        <v>14550547</v>
      </c>
      <c r="L141" s="119">
        <v>532037</v>
      </c>
      <c r="M141" s="109"/>
    </row>
    <row r="142" spans="1:13" s="107" customFormat="1">
      <c r="A142" s="106"/>
      <c r="B142" s="106"/>
      <c r="C142" s="107" t="s">
        <v>1621</v>
      </c>
      <c r="D142" s="107" t="s">
        <v>1622</v>
      </c>
      <c r="F142" s="106"/>
      <c r="G142" s="106"/>
      <c r="H142" s="106"/>
      <c r="I142" s="106"/>
      <c r="J142" s="106"/>
      <c r="K142" s="118"/>
      <c r="L142" s="119"/>
      <c r="M142" s="109"/>
    </row>
    <row r="143" spans="1:13" s="107" customFormat="1">
      <c r="A143" s="106"/>
      <c r="B143" s="106"/>
      <c r="C143" s="107" t="s">
        <v>1623</v>
      </c>
      <c r="D143" s="107" t="s">
        <v>1624</v>
      </c>
      <c r="F143" s="106"/>
      <c r="G143" s="106"/>
      <c r="H143" s="106"/>
      <c r="I143" s="106"/>
      <c r="J143" s="106"/>
      <c r="K143" s="118"/>
      <c r="L143" s="119"/>
      <c r="M143" s="109"/>
    </row>
    <row r="144" spans="1:13" s="107" customFormat="1">
      <c r="A144" s="106"/>
      <c r="B144" s="106"/>
      <c r="D144" s="107" t="s">
        <v>1625</v>
      </c>
      <c r="F144" s="106"/>
      <c r="G144" s="106"/>
      <c r="H144" s="106"/>
      <c r="I144" s="106"/>
      <c r="J144" s="106"/>
      <c r="K144" s="118"/>
      <c r="L144" s="119"/>
      <c r="M144" s="109"/>
    </row>
    <row r="145" spans="1:13" s="107" customFormat="1">
      <c r="A145" s="106"/>
      <c r="B145" s="106"/>
      <c r="D145" s="107" t="s">
        <v>1626</v>
      </c>
      <c r="F145" s="106"/>
      <c r="G145" s="106"/>
      <c r="H145" s="106"/>
      <c r="I145" s="106"/>
      <c r="J145" s="106"/>
      <c r="K145" s="118"/>
      <c r="L145" s="119"/>
      <c r="M145" s="109"/>
    </row>
    <row r="146" spans="1:13">
      <c r="B146" s="88"/>
      <c r="K146" s="111"/>
      <c r="L146" s="112"/>
    </row>
    <row r="147" spans="1:13" s="107" customFormat="1">
      <c r="A147" s="106">
        <v>2003</v>
      </c>
      <c r="B147" s="106" t="s">
        <v>1627</v>
      </c>
      <c r="C147" s="107" t="s">
        <v>1628</v>
      </c>
      <c r="D147" s="107" t="s">
        <v>1571</v>
      </c>
      <c r="E147" s="107" t="s">
        <v>148</v>
      </c>
      <c r="F147" s="106">
        <v>264</v>
      </c>
      <c r="G147" s="106">
        <v>238</v>
      </c>
      <c r="H147" s="106">
        <v>26</v>
      </c>
      <c r="I147" s="106">
        <v>22</v>
      </c>
      <c r="J147" s="106" t="s">
        <v>1445</v>
      </c>
      <c r="K147" s="118">
        <v>20410000</v>
      </c>
      <c r="L147" s="119">
        <v>536928</v>
      </c>
      <c r="M147" s="109"/>
    </row>
    <row r="148" spans="1:13" s="107" customFormat="1">
      <c r="A148" s="106"/>
      <c r="C148" s="107" t="s">
        <v>1629</v>
      </c>
      <c r="D148" s="107" t="s">
        <v>1584</v>
      </c>
      <c r="F148" s="106"/>
      <c r="G148" s="106"/>
      <c r="H148" s="106"/>
      <c r="I148" s="106"/>
      <c r="J148" s="106"/>
      <c r="K148" s="118"/>
      <c r="L148" s="119"/>
      <c r="M148" s="109"/>
    </row>
    <row r="149" spans="1:13" s="107" customFormat="1">
      <c r="A149" s="106"/>
      <c r="C149" s="107" t="s">
        <v>1630</v>
      </c>
      <c r="D149" s="107" t="s">
        <v>1484</v>
      </c>
      <c r="F149" s="106"/>
      <c r="G149" s="106"/>
      <c r="H149" s="106"/>
      <c r="I149" s="106"/>
      <c r="J149" s="106"/>
      <c r="K149" s="118"/>
      <c r="L149" s="119"/>
      <c r="M149" s="109"/>
    </row>
    <row r="150" spans="1:13" s="107" customFormat="1">
      <c r="A150" s="106"/>
      <c r="C150" s="107" t="s">
        <v>1631</v>
      </c>
      <c r="D150" s="107" t="s">
        <v>1575</v>
      </c>
      <c r="F150" s="106"/>
      <c r="G150" s="106"/>
      <c r="H150" s="106"/>
      <c r="I150" s="106"/>
      <c r="J150" s="106"/>
      <c r="K150" s="118"/>
      <c r="L150" s="119"/>
      <c r="M150" s="109"/>
    </row>
    <row r="151" spans="1:13" s="107" customFormat="1">
      <c r="A151" s="106"/>
      <c r="D151" s="107" t="s">
        <v>1486</v>
      </c>
      <c r="F151" s="106"/>
      <c r="G151" s="106"/>
      <c r="H151" s="106"/>
      <c r="I151" s="106"/>
      <c r="J151" s="106"/>
      <c r="K151" s="118"/>
      <c r="L151" s="119"/>
      <c r="M151" s="109"/>
    </row>
    <row r="152" spans="1:13">
      <c r="B152" s="88"/>
      <c r="K152" s="111"/>
      <c r="L152" s="112"/>
    </row>
    <row r="153" spans="1:13" s="107" customFormat="1">
      <c r="A153" s="106">
        <v>2003</v>
      </c>
      <c r="B153" s="106" t="s">
        <v>1632</v>
      </c>
      <c r="C153" s="107" t="s">
        <v>1633</v>
      </c>
      <c r="D153" s="107" t="s">
        <v>1571</v>
      </c>
      <c r="E153" s="107" t="s">
        <v>148</v>
      </c>
      <c r="F153" s="106">
        <v>336</v>
      </c>
      <c r="G153" s="106">
        <v>303</v>
      </c>
      <c r="H153" s="106">
        <v>33</v>
      </c>
      <c r="I153" s="106">
        <v>28</v>
      </c>
      <c r="J153" s="106" t="s">
        <v>1445</v>
      </c>
      <c r="K153" s="118">
        <v>26176000</v>
      </c>
      <c r="L153" s="119">
        <v>706633</v>
      </c>
      <c r="M153" s="109"/>
    </row>
    <row r="154" spans="1:13" s="107" customFormat="1">
      <c r="A154" s="106"/>
      <c r="B154" s="106"/>
      <c r="C154" s="107" t="s">
        <v>1634</v>
      </c>
      <c r="D154" s="107" t="s">
        <v>1584</v>
      </c>
      <c r="F154" s="106"/>
      <c r="G154" s="106"/>
      <c r="H154" s="106"/>
      <c r="I154" s="106"/>
      <c r="J154" s="106"/>
      <c r="K154" s="118"/>
      <c r="L154" s="119"/>
      <c r="M154" s="109"/>
    </row>
    <row r="155" spans="1:13" s="107" customFormat="1">
      <c r="A155" s="106"/>
      <c r="B155" s="106"/>
      <c r="C155" s="107" t="s">
        <v>1635</v>
      </c>
      <c r="D155" s="107" t="s">
        <v>1484</v>
      </c>
      <c r="F155" s="106"/>
      <c r="G155" s="106"/>
      <c r="H155" s="106"/>
      <c r="I155" s="106"/>
      <c r="J155" s="106"/>
      <c r="K155" s="118"/>
      <c r="L155" s="119"/>
      <c r="M155" s="109"/>
    </row>
    <row r="156" spans="1:13" s="107" customFormat="1">
      <c r="A156" s="106"/>
      <c r="B156" s="106"/>
      <c r="C156" s="107" t="s">
        <v>1636</v>
      </c>
      <c r="D156" s="107" t="s">
        <v>1575</v>
      </c>
      <c r="F156" s="106"/>
      <c r="G156" s="106"/>
      <c r="H156" s="106"/>
      <c r="I156" s="106"/>
      <c r="J156" s="106"/>
      <c r="K156" s="118"/>
      <c r="L156" s="119"/>
      <c r="M156" s="109"/>
    </row>
    <row r="157" spans="1:13" s="107" customFormat="1">
      <c r="A157" s="106"/>
      <c r="B157" s="106"/>
      <c r="D157" s="107" t="s">
        <v>1486</v>
      </c>
      <c r="F157" s="106"/>
      <c r="G157" s="106"/>
      <c r="H157" s="106"/>
      <c r="I157" s="106"/>
      <c r="J157" s="106"/>
      <c r="K157" s="118"/>
      <c r="L157" s="119"/>
      <c r="M157" s="109"/>
    </row>
    <row r="158" spans="1:13">
      <c r="B158" s="88"/>
      <c r="L158" s="116"/>
    </row>
    <row r="159" spans="1:13">
      <c r="A159" s="88">
        <v>2003</v>
      </c>
      <c r="B159" s="88" t="s">
        <v>1637</v>
      </c>
      <c r="C159" s="87" t="s">
        <v>1638</v>
      </c>
      <c r="D159" s="87" t="s">
        <v>1639</v>
      </c>
      <c r="E159" s="87" t="s">
        <v>148</v>
      </c>
      <c r="F159" s="88">
        <v>196</v>
      </c>
      <c r="G159" s="88">
        <v>196</v>
      </c>
      <c r="H159" s="88">
        <v>0</v>
      </c>
      <c r="I159" s="88">
        <v>19</v>
      </c>
      <c r="J159" s="88" t="s">
        <v>1445</v>
      </c>
      <c r="K159" s="120">
        <v>17700612</v>
      </c>
      <c r="L159" s="116">
        <v>516009</v>
      </c>
    </row>
    <row r="160" spans="1:13">
      <c r="B160" s="88"/>
      <c r="C160" s="87" t="s">
        <v>1640</v>
      </c>
      <c r="D160" s="87" t="s">
        <v>1508</v>
      </c>
      <c r="K160" s="120"/>
      <c r="L160" s="116"/>
    </row>
    <row r="161" spans="1:13">
      <c r="B161" s="88"/>
      <c r="C161" s="87" t="s">
        <v>1641</v>
      </c>
      <c r="D161" s="87" t="s">
        <v>1510</v>
      </c>
      <c r="K161" s="120"/>
      <c r="L161" s="116"/>
    </row>
    <row r="162" spans="1:13">
      <c r="B162" s="88"/>
      <c r="D162" s="87" t="s">
        <v>1511</v>
      </c>
      <c r="K162" s="120"/>
      <c r="L162" s="116"/>
    </row>
    <row r="163" spans="1:13">
      <c r="B163" s="88"/>
      <c r="D163" s="87" t="s">
        <v>1512</v>
      </c>
      <c r="K163" s="120"/>
      <c r="L163" s="116"/>
    </row>
    <row r="164" spans="1:13">
      <c r="B164" s="88"/>
      <c r="L164" s="116"/>
    </row>
    <row r="165" spans="1:13">
      <c r="A165" s="139">
        <v>2003</v>
      </c>
      <c r="B165" s="139" t="s">
        <v>1642</v>
      </c>
      <c r="C165" s="140" t="s">
        <v>1643</v>
      </c>
      <c r="D165" s="140" t="s">
        <v>1644</v>
      </c>
      <c r="E165" s="140" t="s">
        <v>148</v>
      </c>
      <c r="F165" s="139">
        <v>173</v>
      </c>
      <c r="G165" s="139">
        <v>173</v>
      </c>
      <c r="H165" s="139">
        <v>0</v>
      </c>
      <c r="I165" s="139">
        <v>2</v>
      </c>
      <c r="J165" s="139" t="s">
        <v>1445</v>
      </c>
      <c r="K165" s="141">
        <v>16134620</v>
      </c>
      <c r="L165" s="145">
        <v>500768</v>
      </c>
      <c r="M165" s="141"/>
    </row>
    <row r="166" spans="1:13">
      <c r="A166" s="146" t="s">
        <v>1645</v>
      </c>
      <c r="B166" s="139"/>
      <c r="C166" s="140" t="s">
        <v>1646</v>
      </c>
      <c r="D166" s="140" t="s">
        <v>1647</v>
      </c>
      <c r="E166" s="140"/>
      <c r="F166" s="139"/>
      <c r="G166" s="139"/>
      <c r="H166" s="139"/>
      <c r="I166" s="139"/>
      <c r="J166" s="139"/>
      <c r="K166" s="143"/>
      <c r="L166" s="145"/>
      <c r="M166" s="141"/>
    </row>
    <row r="167" spans="1:13">
      <c r="A167" s="146" t="s">
        <v>1648</v>
      </c>
      <c r="B167" s="139"/>
      <c r="C167" s="140" t="s">
        <v>1649</v>
      </c>
      <c r="D167" s="140" t="s">
        <v>1599</v>
      </c>
      <c r="E167" s="140"/>
      <c r="F167" s="139"/>
      <c r="G167" s="139"/>
      <c r="H167" s="139"/>
      <c r="I167" s="139"/>
      <c r="J167" s="139"/>
      <c r="K167" s="143"/>
      <c r="L167" s="145"/>
      <c r="M167" s="141"/>
    </row>
    <row r="168" spans="1:13">
      <c r="A168" s="139"/>
      <c r="B168" s="139"/>
      <c r="C168" s="140"/>
      <c r="D168" s="140" t="s">
        <v>1650</v>
      </c>
      <c r="E168" s="140"/>
      <c r="F168" s="139"/>
      <c r="G168" s="139"/>
      <c r="H168" s="139"/>
      <c r="I168" s="139"/>
      <c r="J168" s="139"/>
      <c r="K168" s="143"/>
      <c r="L168" s="145"/>
      <c r="M168" s="141"/>
    </row>
    <row r="169" spans="1:13">
      <c r="A169" s="139"/>
      <c r="B169" s="139"/>
      <c r="C169" s="140"/>
      <c r="D169" s="140" t="s">
        <v>1651</v>
      </c>
      <c r="E169" s="140"/>
      <c r="F169" s="139"/>
      <c r="G169" s="139"/>
      <c r="H169" s="139"/>
      <c r="I169" s="139"/>
      <c r="J169" s="139"/>
      <c r="K169" s="143"/>
      <c r="L169" s="145"/>
      <c r="M169" s="141"/>
    </row>
    <row r="170" spans="1:13">
      <c r="B170" s="88"/>
      <c r="L170" s="116"/>
    </row>
    <row r="171" spans="1:13">
      <c r="A171" s="88">
        <v>2003</v>
      </c>
      <c r="B171" s="88" t="s">
        <v>1652</v>
      </c>
      <c r="C171" s="87" t="s">
        <v>1653</v>
      </c>
      <c r="D171" s="87" t="s">
        <v>1654</v>
      </c>
      <c r="E171" s="87" t="s">
        <v>168</v>
      </c>
      <c r="F171" s="88">
        <v>408</v>
      </c>
      <c r="G171" s="88">
        <v>408</v>
      </c>
      <c r="H171" s="88">
        <v>0</v>
      </c>
      <c r="I171" s="88">
        <v>16</v>
      </c>
      <c r="J171" s="88" t="s">
        <v>1445</v>
      </c>
      <c r="K171" s="90">
        <v>15576718</v>
      </c>
      <c r="L171" s="116">
        <v>368312</v>
      </c>
    </row>
    <row r="172" spans="1:13">
      <c r="B172" s="88"/>
      <c r="C172" s="87" t="s">
        <v>1655</v>
      </c>
      <c r="D172" s="87" t="s">
        <v>1656</v>
      </c>
      <c r="L172" s="116"/>
    </row>
    <row r="173" spans="1:13">
      <c r="B173" s="88"/>
      <c r="C173" s="87" t="s">
        <v>1474</v>
      </c>
      <c r="D173" s="87" t="s">
        <v>1501</v>
      </c>
      <c r="L173" s="116"/>
    </row>
    <row r="174" spans="1:13">
      <c r="B174" s="88"/>
      <c r="D174" s="87" t="s">
        <v>1657</v>
      </c>
      <c r="L174" s="116"/>
    </row>
    <row r="175" spans="1:13">
      <c r="B175" s="88"/>
      <c r="D175" s="87" t="s">
        <v>1658</v>
      </c>
      <c r="L175" s="116"/>
    </row>
    <row r="177" spans="1:13">
      <c r="A177" s="88">
        <v>2003</v>
      </c>
      <c r="B177" s="88" t="s">
        <v>1659</v>
      </c>
      <c r="C177" s="87" t="s">
        <v>1660</v>
      </c>
      <c r="D177" s="87" t="s">
        <v>1661</v>
      </c>
      <c r="E177" s="87" t="s">
        <v>148</v>
      </c>
      <c r="F177" s="88">
        <v>152</v>
      </c>
      <c r="G177" s="88">
        <v>152</v>
      </c>
      <c r="H177" s="88">
        <v>0</v>
      </c>
      <c r="I177" s="88">
        <v>10</v>
      </c>
      <c r="J177" s="88" t="s">
        <v>1445</v>
      </c>
      <c r="K177" s="90">
        <v>13672363</v>
      </c>
      <c r="L177" s="116">
        <v>394152</v>
      </c>
    </row>
    <row r="178" spans="1:13">
      <c r="B178" s="88"/>
      <c r="C178" s="87" t="s">
        <v>1662</v>
      </c>
      <c r="D178" s="87" t="s">
        <v>1508</v>
      </c>
      <c r="L178" s="116"/>
    </row>
    <row r="179" spans="1:13">
      <c r="B179" s="88"/>
      <c r="C179" s="87" t="s">
        <v>1663</v>
      </c>
      <c r="D179" s="87" t="s">
        <v>1510</v>
      </c>
      <c r="L179" s="116"/>
    </row>
    <row r="180" spans="1:13">
      <c r="C180" s="87" t="s">
        <v>1664</v>
      </c>
      <c r="D180" s="87" t="s">
        <v>1511</v>
      </c>
      <c r="L180" s="116"/>
    </row>
    <row r="181" spans="1:13">
      <c r="D181" s="87" t="s">
        <v>1512</v>
      </c>
      <c r="L181" s="116"/>
    </row>
    <row r="183" spans="1:13">
      <c r="A183" s="88">
        <v>2003</v>
      </c>
      <c r="B183" s="88" t="s">
        <v>1665</v>
      </c>
      <c r="C183" s="87" t="s">
        <v>1666</v>
      </c>
      <c r="D183" s="87" t="s">
        <v>1571</v>
      </c>
      <c r="E183" s="87" t="s">
        <v>148</v>
      </c>
      <c r="F183" s="88">
        <v>264</v>
      </c>
      <c r="G183" s="88">
        <v>238</v>
      </c>
      <c r="H183" s="88">
        <v>26</v>
      </c>
      <c r="I183" s="88">
        <v>22</v>
      </c>
      <c r="J183" s="88" t="s">
        <v>1445</v>
      </c>
      <c r="K183" s="90">
        <v>19680000</v>
      </c>
      <c r="L183" s="116">
        <v>523425</v>
      </c>
    </row>
    <row r="184" spans="1:13">
      <c r="B184" s="88"/>
      <c r="C184" s="87" t="s">
        <v>1667</v>
      </c>
      <c r="D184" s="87" t="s">
        <v>1584</v>
      </c>
      <c r="L184" s="116"/>
    </row>
    <row r="185" spans="1:13">
      <c r="B185" s="88"/>
      <c r="C185" s="87" t="s">
        <v>1668</v>
      </c>
      <c r="D185" s="87" t="s">
        <v>1484</v>
      </c>
      <c r="L185" s="116"/>
    </row>
    <row r="186" spans="1:13">
      <c r="B186" s="88"/>
      <c r="C186" s="87" t="s">
        <v>1669</v>
      </c>
      <c r="D186" s="87" t="s">
        <v>1575</v>
      </c>
      <c r="L186" s="116"/>
    </row>
    <row r="187" spans="1:13">
      <c r="B187" s="88"/>
      <c r="D187" s="87" t="s">
        <v>1486</v>
      </c>
      <c r="L187" s="116"/>
    </row>
    <row r="188" spans="1:13">
      <c r="B188" s="88"/>
      <c r="L188" s="116"/>
    </row>
    <row r="189" spans="1:13" s="107" customFormat="1">
      <c r="A189" s="139">
        <v>2003</v>
      </c>
      <c r="B189" s="139" t="s">
        <v>1670</v>
      </c>
      <c r="C189" s="140" t="s">
        <v>1671</v>
      </c>
      <c r="D189" s="140" t="s">
        <v>1672</v>
      </c>
      <c r="E189" s="140" t="s">
        <v>527</v>
      </c>
      <c r="F189" s="139">
        <v>128</v>
      </c>
      <c r="G189" s="139">
        <v>128</v>
      </c>
      <c r="H189" s="139">
        <v>0</v>
      </c>
      <c r="I189" s="139">
        <v>16</v>
      </c>
      <c r="J189" s="139" t="s">
        <v>1673</v>
      </c>
      <c r="K189" s="141">
        <v>12145000</v>
      </c>
      <c r="L189" s="145"/>
      <c r="M189" s="141">
        <v>9000000</v>
      </c>
    </row>
    <row r="190" spans="1:13" s="107" customFormat="1">
      <c r="A190" s="146" t="s">
        <v>1674</v>
      </c>
      <c r="B190" s="139"/>
      <c r="C190" s="140" t="s">
        <v>1675</v>
      </c>
      <c r="D190" s="140" t="s">
        <v>1676</v>
      </c>
      <c r="E190" s="140"/>
      <c r="F190" s="139"/>
      <c r="G190" s="139"/>
      <c r="H190" s="139"/>
      <c r="I190" s="139"/>
      <c r="J190" s="139"/>
      <c r="K190" s="141"/>
      <c r="L190" s="145"/>
      <c r="M190" s="141"/>
    </row>
    <row r="191" spans="1:13" s="107" customFormat="1">
      <c r="A191" s="146" t="s">
        <v>1648</v>
      </c>
      <c r="B191" s="139"/>
      <c r="C191" s="140" t="s">
        <v>1677</v>
      </c>
      <c r="D191" s="140" t="s">
        <v>1678</v>
      </c>
      <c r="E191" s="140"/>
      <c r="F191" s="139"/>
      <c r="G191" s="139"/>
      <c r="H191" s="139"/>
      <c r="I191" s="139"/>
      <c r="J191" s="139"/>
      <c r="K191" s="141"/>
      <c r="L191" s="145"/>
      <c r="M191" s="141"/>
    </row>
    <row r="192" spans="1:13" s="107" customFormat="1">
      <c r="A192" s="106"/>
      <c r="B192" s="106"/>
      <c r="F192" s="106"/>
      <c r="G192" s="106"/>
      <c r="H192" s="106"/>
      <c r="I192" s="106"/>
      <c r="J192" s="106"/>
      <c r="K192" s="109"/>
      <c r="L192" s="121"/>
      <c r="M192" s="109"/>
    </row>
    <row r="193" spans="1:13" s="107" customFormat="1">
      <c r="A193" s="106"/>
      <c r="B193" s="106"/>
      <c r="F193" s="106"/>
      <c r="G193" s="106"/>
      <c r="H193" s="106"/>
      <c r="I193" s="106"/>
      <c r="J193" s="106"/>
      <c r="K193" s="109"/>
      <c r="L193" s="121"/>
      <c r="M193" s="109"/>
    </row>
    <row r="194" spans="1:13" s="107" customFormat="1">
      <c r="A194" s="106"/>
      <c r="B194" s="106"/>
      <c r="F194" s="106"/>
      <c r="G194" s="106"/>
      <c r="H194" s="106"/>
      <c r="I194" s="106"/>
      <c r="J194" s="106"/>
      <c r="K194" s="109"/>
      <c r="L194" s="121"/>
      <c r="M194" s="109"/>
    </row>
    <row r="195" spans="1:13">
      <c r="A195" s="88">
        <v>2003</v>
      </c>
      <c r="B195" s="88" t="s">
        <v>1679</v>
      </c>
      <c r="C195" s="87" t="s">
        <v>1680</v>
      </c>
      <c r="D195" s="87" t="s">
        <v>1681</v>
      </c>
      <c r="E195" s="87" t="s">
        <v>148</v>
      </c>
      <c r="F195" s="88">
        <v>446</v>
      </c>
      <c r="G195" s="88">
        <v>446</v>
      </c>
      <c r="H195" s="88">
        <v>0</v>
      </c>
      <c r="K195" s="90">
        <v>21113431</v>
      </c>
      <c r="L195" s="117" t="s">
        <v>1542</v>
      </c>
    </row>
    <row r="196" spans="1:13">
      <c r="B196" s="86" t="s">
        <v>1682</v>
      </c>
      <c r="C196" s="87" t="s">
        <v>1683</v>
      </c>
      <c r="D196" s="87" t="s">
        <v>1684</v>
      </c>
      <c r="L196" s="117"/>
    </row>
    <row r="197" spans="1:13">
      <c r="B197" s="88"/>
      <c r="C197" s="87" t="s">
        <v>1685</v>
      </c>
      <c r="D197" s="87" t="s">
        <v>1686</v>
      </c>
      <c r="L197" s="117"/>
    </row>
    <row r="198" spans="1:13">
      <c r="B198" s="88"/>
      <c r="D198" s="87" t="s">
        <v>1687</v>
      </c>
      <c r="L198" s="117"/>
    </row>
    <row r="199" spans="1:13">
      <c r="B199" s="88"/>
      <c r="L199" s="117"/>
    </row>
    <row r="200" spans="1:13">
      <c r="B200" s="88"/>
      <c r="L200" s="117"/>
    </row>
    <row r="201" spans="1:13">
      <c r="B201" s="88"/>
      <c r="L201" s="117"/>
    </row>
    <row r="202" spans="1:13">
      <c r="A202" s="88">
        <v>2003</v>
      </c>
      <c r="B202" s="88" t="s">
        <v>1688</v>
      </c>
      <c r="C202" s="87" t="s">
        <v>1689</v>
      </c>
      <c r="D202" s="87" t="s">
        <v>1690</v>
      </c>
      <c r="E202" s="87" t="s">
        <v>148</v>
      </c>
      <c r="F202" s="88">
        <v>325</v>
      </c>
      <c r="G202" s="88">
        <v>66</v>
      </c>
      <c r="H202" s="88">
        <v>259</v>
      </c>
      <c r="K202" s="90">
        <v>19605773</v>
      </c>
      <c r="L202" s="117" t="s">
        <v>1542</v>
      </c>
    </row>
    <row r="203" spans="1:13">
      <c r="B203" s="86" t="s">
        <v>1682</v>
      </c>
      <c r="C203" s="87" t="s">
        <v>1691</v>
      </c>
      <c r="D203" s="87" t="s">
        <v>1692</v>
      </c>
      <c r="L203" s="116"/>
    </row>
    <row r="204" spans="1:13">
      <c r="B204" s="88"/>
      <c r="C204" s="87" t="s">
        <v>1693</v>
      </c>
      <c r="D204" s="87" t="s">
        <v>1694</v>
      </c>
      <c r="L204" s="116"/>
    </row>
    <row r="205" spans="1:13">
      <c r="B205" s="88"/>
      <c r="D205" s="87" t="s">
        <v>1695</v>
      </c>
      <c r="L205" s="116"/>
    </row>
    <row r="206" spans="1:13">
      <c r="B206" s="88"/>
      <c r="L206" s="116"/>
    </row>
    <row r="207" spans="1:13">
      <c r="B207" s="88"/>
      <c r="L207" s="116"/>
    </row>
    <row r="208" spans="1:13">
      <c r="A208" s="88">
        <v>2003</v>
      </c>
      <c r="B208" s="88" t="s">
        <v>1696</v>
      </c>
      <c r="C208" s="87" t="s">
        <v>1697</v>
      </c>
      <c r="D208" s="87" t="s">
        <v>1571</v>
      </c>
      <c r="E208" s="87" t="s">
        <v>148</v>
      </c>
      <c r="F208" s="88">
        <v>348</v>
      </c>
      <c r="G208" s="88">
        <v>312</v>
      </c>
      <c r="H208" s="88">
        <v>36</v>
      </c>
      <c r="J208" s="88" t="s">
        <v>1445</v>
      </c>
      <c r="K208" s="90">
        <v>25278000</v>
      </c>
      <c r="L208" s="116">
        <v>673198</v>
      </c>
    </row>
    <row r="209" spans="1:13">
      <c r="B209" s="88"/>
      <c r="C209" s="87" t="s">
        <v>1698</v>
      </c>
      <c r="D209" s="87" t="s">
        <v>1584</v>
      </c>
      <c r="L209" s="116"/>
    </row>
    <row r="210" spans="1:13">
      <c r="B210" s="88"/>
      <c r="C210" s="87" t="s">
        <v>1699</v>
      </c>
      <c r="D210" s="87" t="s">
        <v>1484</v>
      </c>
      <c r="L210" s="116"/>
    </row>
    <row r="211" spans="1:13">
      <c r="B211" s="88"/>
      <c r="C211" s="87" t="s">
        <v>1700</v>
      </c>
      <c r="D211" s="87" t="s">
        <v>1575</v>
      </c>
      <c r="K211" s="120"/>
      <c r="L211" s="116"/>
    </row>
    <row r="212" spans="1:13">
      <c r="B212" s="88"/>
      <c r="D212" s="87" t="s">
        <v>1486</v>
      </c>
      <c r="L212" s="116"/>
    </row>
    <row r="213" spans="1:13">
      <c r="B213" s="88"/>
      <c r="L213" s="116"/>
    </row>
    <row r="214" spans="1:13" s="107" customFormat="1">
      <c r="A214" s="139">
        <v>2003</v>
      </c>
      <c r="B214" s="139" t="s">
        <v>1701</v>
      </c>
      <c r="C214" s="140" t="s">
        <v>1702</v>
      </c>
      <c r="D214" s="140" t="s">
        <v>1703</v>
      </c>
      <c r="E214" s="140" t="s">
        <v>11</v>
      </c>
      <c r="F214" s="139">
        <v>218</v>
      </c>
      <c r="G214" s="139">
        <v>109</v>
      </c>
      <c r="H214" s="139">
        <v>109</v>
      </c>
      <c r="I214" s="139">
        <v>34</v>
      </c>
      <c r="J214" s="139" t="s">
        <v>1704</v>
      </c>
      <c r="K214" s="141">
        <v>14800739</v>
      </c>
      <c r="L214" s="145"/>
      <c r="M214" s="141">
        <v>14500000</v>
      </c>
    </row>
    <row r="215" spans="1:13" s="107" customFormat="1">
      <c r="A215" s="146" t="s">
        <v>1645</v>
      </c>
      <c r="B215" s="139"/>
      <c r="C215" s="140" t="s">
        <v>1705</v>
      </c>
      <c r="D215" s="140" t="s">
        <v>1706</v>
      </c>
      <c r="E215" s="140"/>
      <c r="F215" s="139"/>
      <c r="G215" s="139"/>
      <c r="H215" s="139"/>
      <c r="I215" s="139"/>
      <c r="J215" s="139"/>
      <c r="K215" s="141"/>
      <c r="L215" s="145"/>
      <c r="M215" s="141"/>
    </row>
    <row r="216" spans="1:13" s="107" customFormat="1">
      <c r="A216" s="146" t="s">
        <v>1648</v>
      </c>
      <c r="B216" s="139"/>
      <c r="C216" s="140" t="s">
        <v>1707</v>
      </c>
      <c r="D216" s="140" t="s">
        <v>1708</v>
      </c>
      <c r="E216" s="140"/>
      <c r="F216" s="139"/>
      <c r="G216" s="139"/>
      <c r="H216" s="139"/>
      <c r="I216" s="139"/>
      <c r="J216" s="139"/>
      <c r="K216" s="141"/>
      <c r="L216" s="145"/>
      <c r="M216" s="141"/>
    </row>
    <row r="217" spans="1:13" s="107" customFormat="1">
      <c r="A217" s="106"/>
      <c r="B217" s="106"/>
      <c r="F217" s="106"/>
      <c r="G217" s="106"/>
      <c r="H217" s="106"/>
      <c r="I217" s="106"/>
      <c r="J217" s="106"/>
      <c r="K217" s="109"/>
      <c r="L217" s="121"/>
      <c r="M217" s="109"/>
    </row>
    <row r="218" spans="1:13" s="107" customFormat="1">
      <c r="A218" s="106"/>
      <c r="B218" s="106"/>
      <c r="F218" s="106"/>
      <c r="G218" s="106"/>
      <c r="H218" s="106"/>
      <c r="I218" s="106"/>
      <c r="J218" s="106"/>
      <c r="K218" s="109"/>
      <c r="L218" s="121"/>
      <c r="M218" s="109"/>
    </row>
    <row r="219" spans="1:13" s="107" customFormat="1">
      <c r="A219" s="106">
        <v>2004</v>
      </c>
      <c r="B219" s="106" t="s">
        <v>1709</v>
      </c>
      <c r="C219" s="107" t="s">
        <v>1710</v>
      </c>
      <c r="D219" s="107" t="s">
        <v>1711</v>
      </c>
      <c r="E219" s="107" t="s">
        <v>148</v>
      </c>
      <c r="F219" s="106">
        <v>164</v>
      </c>
      <c r="G219" s="106">
        <v>164</v>
      </c>
      <c r="H219" s="106">
        <v>0</v>
      </c>
      <c r="I219" s="106">
        <v>14</v>
      </c>
      <c r="J219" s="106" t="s">
        <v>1445</v>
      </c>
      <c r="K219" s="118">
        <v>12268469</v>
      </c>
      <c r="L219" s="119">
        <v>375125</v>
      </c>
      <c r="M219" s="109"/>
    </row>
    <row r="220" spans="1:13" s="107" customFormat="1">
      <c r="A220" s="106"/>
      <c r="B220" s="106"/>
      <c r="C220" s="107" t="s">
        <v>1712</v>
      </c>
      <c r="D220" s="107" t="s">
        <v>1713</v>
      </c>
      <c r="F220" s="106"/>
      <c r="G220" s="106"/>
      <c r="H220" s="106"/>
      <c r="I220" s="106"/>
      <c r="J220" s="106"/>
      <c r="K220" s="118"/>
      <c r="L220" s="119"/>
      <c r="M220" s="109"/>
    </row>
    <row r="221" spans="1:13" s="107" customFormat="1">
      <c r="A221" s="106"/>
      <c r="B221" s="106"/>
      <c r="C221" s="107" t="s">
        <v>1714</v>
      </c>
      <c r="D221" s="107" t="s">
        <v>1715</v>
      </c>
      <c r="F221" s="106"/>
      <c r="G221" s="106"/>
      <c r="H221" s="106"/>
      <c r="I221" s="106"/>
      <c r="J221" s="106"/>
      <c r="K221" s="118"/>
      <c r="L221" s="119"/>
      <c r="M221" s="109"/>
    </row>
    <row r="222" spans="1:13" s="107" customFormat="1" ht="13.5" customHeight="1">
      <c r="A222" s="106"/>
      <c r="B222" s="106"/>
      <c r="C222" s="107" t="s">
        <v>1716</v>
      </c>
      <c r="D222" s="107" t="s">
        <v>1717</v>
      </c>
      <c r="F222" s="106"/>
      <c r="G222" s="106"/>
      <c r="H222" s="106"/>
      <c r="I222" s="106"/>
      <c r="J222" s="106"/>
      <c r="K222" s="118"/>
      <c r="L222" s="119"/>
      <c r="M222" s="109"/>
    </row>
    <row r="223" spans="1:13" s="107" customFormat="1">
      <c r="A223" s="106"/>
      <c r="B223" s="106"/>
      <c r="D223" s="107" t="s">
        <v>1718</v>
      </c>
      <c r="F223" s="106"/>
      <c r="G223" s="106"/>
      <c r="H223" s="106"/>
      <c r="I223" s="106"/>
      <c r="J223" s="106"/>
      <c r="K223" s="118"/>
      <c r="L223" s="119"/>
      <c r="M223" s="109"/>
    </row>
    <row r="224" spans="1:13" s="107" customFormat="1">
      <c r="A224" s="106"/>
      <c r="B224" s="106"/>
      <c r="F224" s="106"/>
      <c r="G224" s="106"/>
      <c r="H224" s="106"/>
      <c r="I224" s="106"/>
      <c r="J224" s="106"/>
      <c r="K224" s="118"/>
      <c r="L224" s="119"/>
      <c r="M224" s="109"/>
    </row>
    <row r="225" spans="1:13" s="107" customFormat="1">
      <c r="A225" s="106"/>
      <c r="B225" s="106"/>
      <c r="F225" s="106"/>
      <c r="G225" s="106"/>
      <c r="H225" s="106"/>
      <c r="I225" s="106"/>
      <c r="J225" s="106"/>
      <c r="K225" s="118"/>
      <c r="L225" s="119"/>
      <c r="M225" s="109"/>
    </row>
    <row r="226" spans="1:13" s="107" customFormat="1">
      <c r="A226" s="106">
        <v>2004</v>
      </c>
      <c r="B226" s="106" t="s">
        <v>1719</v>
      </c>
      <c r="C226" s="107" t="s">
        <v>1720</v>
      </c>
      <c r="D226" s="107" t="s">
        <v>1721</v>
      </c>
      <c r="E226" s="107" t="s">
        <v>148</v>
      </c>
      <c r="F226" s="106">
        <v>264</v>
      </c>
      <c r="G226" s="106">
        <v>264</v>
      </c>
      <c r="H226" s="106">
        <v>0</v>
      </c>
      <c r="I226" s="106">
        <v>27</v>
      </c>
      <c r="J226" s="106" t="s">
        <v>1471</v>
      </c>
      <c r="K226" s="118">
        <v>1501717</v>
      </c>
      <c r="L226" s="119">
        <v>496795</v>
      </c>
      <c r="M226" s="109"/>
    </row>
    <row r="227" spans="1:13" s="107" customFormat="1">
      <c r="A227" s="106"/>
      <c r="B227" s="106"/>
      <c r="C227" s="107" t="s">
        <v>2418</v>
      </c>
      <c r="D227" s="107" t="s">
        <v>1722</v>
      </c>
      <c r="F227" s="106"/>
      <c r="G227" s="106"/>
      <c r="H227" s="106"/>
      <c r="I227" s="106"/>
      <c r="J227" s="106"/>
      <c r="K227" s="118"/>
      <c r="L227" s="119"/>
      <c r="M227" s="109"/>
    </row>
    <row r="228" spans="1:13" s="107" customFormat="1">
      <c r="A228" s="106"/>
      <c r="B228" s="106"/>
      <c r="C228" s="107" t="s">
        <v>1723</v>
      </c>
      <c r="D228" s="107" t="s">
        <v>1500</v>
      </c>
      <c r="F228" s="106"/>
      <c r="G228" s="106"/>
      <c r="H228" s="106"/>
      <c r="I228" s="106"/>
      <c r="J228" s="106"/>
      <c r="K228" s="118"/>
      <c r="L228" s="119"/>
      <c r="M228" s="109"/>
    </row>
    <row r="229" spans="1:13" s="107" customFormat="1">
      <c r="A229" s="106"/>
      <c r="B229" s="106"/>
      <c r="D229" s="107" t="s">
        <v>1724</v>
      </c>
      <c r="F229" s="106"/>
      <c r="G229" s="106"/>
      <c r="H229" s="106"/>
      <c r="I229" s="106"/>
      <c r="J229" s="106"/>
      <c r="K229" s="118"/>
      <c r="L229" s="119"/>
      <c r="M229" s="109"/>
    </row>
    <row r="230" spans="1:13" s="107" customFormat="1">
      <c r="A230" s="106"/>
      <c r="B230" s="106"/>
      <c r="D230" s="107" t="s">
        <v>1725</v>
      </c>
      <c r="F230" s="106"/>
      <c r="G230" s="106"/>
      <c r="H230" s="106"/>
      <c r="I230" s="106"/>
      <c r="J230" s="106"/>
      <c r="K230" s="118"/>
      <c r="L230" s="119"/>
      <c r="M230" s="109"/>
    </row>
    <row r="231" spans="1:13" s="107" customFormat="1">
      <c r="A231" s="106"/>
      <c r="B231" s="106"/>
      <c r="F231" s="106"/>
      <c r="G231" s="106"/>
      <c r="H231" s="106"/>
      <c r="I231" s="106"/>
      <c r="J231" s="106"/>
      <c r="K231" s="118"/>
      <c r="L231" s="119"/>
      <c r="M231" s="109"/>
    </row>
    <row r="232" spans="1:13" s="107" customFormat="1">
      <c r="A232" s="106">
        <v>2004</v>
      </c>
      <c r="B232" s="106" t="s">
        <v>1726</v>
      </c>
      <c r="C232" s="107" t="s">
        <v>1727</v>
      </c>
      <c r="D232" s="107" t="s">
        <v>1728</v>
      </c>
      <c r="E232" s="107" t="s">
        <v>148</v>
      </c>
      <c r="F232" s="106">
        <v>264</v>
      </c>
      <c r="G232" s="106">
        <v>264</v>
      </c>
      <c r="H232" s="106">
        <v>0</v>
      </c>
      <c r="I232" s="106">
        <v>22</v>
      </c>
      <c r="J232" s="106" t="s">
        <v>1471</v>
      </c>
      <c r="K232" s="118">
        <v>19207540</v>
      </c>
      <c r="L232" s="119">
        <v>589720</v>
      </c>
      <c r="M232" s="109"/>
    </row>
    <row r="233" spans="1:13" s="107" customFormat="1">
      <c r="A233" s="106"/>
      <c r="B233" s="106"/>
      <c r="C233" s="107" t="s">
        <v>1729</v>
      </c>
      <c r="D233" s="107" t="s">
        <v>1730</v>
      </c>
      <c r="F233" s="106"/>
      <c r="G233" s="106"/>
      <c r="H233" s="106"/>
      <c r="I233" s="106"/>
      <c r="J233" s="106"/>
      <c r="K233" s="118"/>
      <c r="L233" s="119"/>
      <c r="M233" s="109"/>
    </row>
    <row r="234" spans="1:13" s="107" customFormat="1">
      <c r="A234" s="106"/>
      <c r="B234" s="106"/>
      <c r="C234" s="107" t="s">
        <v>1731</v>
      </c>
      <c r="D234" s="107" t="s">
        <v>1449</v>
      </c>
      <c r="F234" s="106"/>
      <c r="G234" s="106"/>
      <c r="H234" s="106"/>
      <c r="I234" s="106"/>
      <c r="J234" s="106"/>
      <c r="K234" s="118"/>
      <c r="L234" s="119"/>
      <c r="M234" s="109"/>
    </row>
    <row r="235" spans="1:13" s="107" customFormat="1">
      <c r="A235" s="106"/>
      <c r="B235" s="106"/>
      <c r="D235" s="107" t="s">
        <v>1450</v>
      </c>
      <c r="F235" s="106"/>
      <c r="G235" s="106"/>
      <c r="H235" s="106"/>
      <c r="I235" s="106"/>
      <c r="J235" s="106"/>
      <c r="K235" s="118"/>
      <c r="L235" s="119"/>
      <c r="M235" s="109"/>
    </row>
    <row r="236" spans="1:13" s="107" customFormat="1" ht="13.5" customHeight="1">
      <c r="A236" s="106"/>
      <c r="B236" s="106"/>
      <c r="D236" s="107" t="s">
        <v>1451</v>
      </c>
      <c r="F236" s="106"/>
      <c r="G236" s="106"/>
      <c r="H236" s="106"/>
      <c r="I236" s="106"/>
      <c r="J236" s="106"/>
      <c r="K236" s="118"/>
      <c r="L236" s="119"/>
      <c r="M236" s="109"/>
    </row>
    <row r="237" spans="1:13" s="107" customFormat="1" ht="13.5" customHeight="1">
      <c r="A237" s="106"/>
      <c r="B237" s="106"/>
      <c r="F237" s="106"/>
      <c r="G237" s="106"/>
      <c r="H237" s="106"/>
      <c r="I237" s="106"/>
      <c r="J237" s="106"/>
      <c r="K237" s="118"/>
      <c r="L237" s="119"/>
      <c r="M237" s="109"/>
    </row>
    <row r="238" spans="1:13" s="107" customFormat="1" ht="13.5" customHeight="1">
      <c r="A238" s="139">
        <v>2004</v>
      </c>
      <c r="B238" s="139" t="s">
        <v>1732</v>
      </c>
      <c r="C238" s="140" t="s">
        <v>1653</v>
      </c>
      <c r="D238" s="140" t="s">
        <v>1733</v>
      </c>
      <c r="E238" s="140" t="s">
        <v>168</v>
      </c>
      <c r="F238" s="139">
        <v>408</v>
      </c>
      <c r="G238" s="139">
        <v>408</v>
      </c>
      <c r="H238" s="139">
        <v>0</v>
      </c>
      <c r="I238" s="139">
        <v>16</v>
      </c>
      <c r="J238" s="139" t="s">
        <v>1471</v>
      </c>
      <c r="K238" s="143">
        <v>15339417</v>
      </c>
      <c r="L238" s="144">
        <v>397658</v>
      </c>
      <c r="M238" s="141"/>
    </row>
    <row r="239" spans="1:13" s="107" customFormat="1" ht="13.5" customHeight="1">
      <c r="A239" s="139" t="s">
        <v>1645</v>
      </c>
      <c r="B239" s="139"/>
      <c r="C239" s="140" t="s">
        <v>1655</v>
      </c>
      <c r="D239" s="140" t="s">
        <v>1734</v>
      </c>
      <c r="E239" s="140"/>
      <c r="F239" s="139"/>
      <c r="G239" s="139"/>
      <c r="H239" s="139"/>
      <c r="I239" s="139"/>
      <c r="J239" s="139"/>
      <c r="K239" s="143"/>
      <c r="L239" s="144"/>
      <c r="M239" s="141"/>
    </row>
    <row r="240" spans="1:13" s="107" customFormat="1" ht="13.5" customHeight="1">
      <c r="A240" s="139" t="s">
        <v>1648</v>
      </c>
      <c r="B240" s="139"/>
      <c r="C240" s="140" t="s">
        <v>1474</v>
      </c>
      <c r="D240" s="140" t="s">
        <v>1501</v>
      </c>
      <c r="E240" s="140"/>
      <c r="F240" s="139"/>
      <c r="G240" s="139"/>
      <c r="H240" s="139"/>
      <c r="I240" s="139"/>
      <c r="J240" s="139"/>
      <c r="K240" s="143"/>
      <c r="L240" s="144"/>
      <c r="M240" s="141"/>
    </row>
    <row r="241" spans="1:13" s="107" customFormat="1" ht="13.5" customHeight="1">
      <c r="A241" s="139"/>
      <c r="B241" s="139"/>
      <c r="C241" s="140"/>
      <c r="D241" s="140" t="s">
        <v>1657</v>
      </c>
      <c r="E241" s="140"/>
      <c r="F241" s="139"/>
      <c r="G241" s="139"/>
      <c r="H241" s="139"/>
      <c r="I241" s="139"/>
      <c r="J241" s="139"/>
      <c r="K241" s="143"/>
      <c r="L241" s="144"/>
      <c r="M241" s="141"/>
    </row>
    <row r="242" spans="1:13" s="107" customFormat="1" ht="13.5" customHeight="1">
      <c r="A242" s="139"/>
      <c r="B242" s="139"/>
      <c r="C242" s="140"/>
      <c r="D242" s="140" t="s">
        <v>1503</v>
      </c>
      <c r="E242" s="140"/>
      <c r="F242" s="139"/>
      <c r="G242" s="139"/>
      <c r="H242" s="139"/>
      <c r="I242" s="139"/>
      <c r="J242" s="139"/>
      <c r="K242" s="143"/>
      <c r="L242" s="144"/>
      <c r="M242" s="141"/>
    </row>
    <row r="243" spans="1:13" s="107" customFormat="1" ht="14.25" customHeight="1">
      <c r="A243" s="106"/>
      <c r="B243" s="106"/>
      <c r="F243" s="106"/>
      <c r="G243" s="106"/>
      <c r="H243" s="106"/>
      <c r="I243" s="106"/>
      <c r="J243" s="106"/>
      <c r="K243" s="118"/>
      <c r="L243" s="119"/>
      <c r="M243" s="109"/>
    </row>
    <row r="244" spans="1:13" s="107" customFormat="1">
      <c r="A244" s="106">
        <v>2004</v>
      </c>
      <c r="B244" s="106" t="s">
        <v>1735</v>
      </c>
      <c r="C244" s="107" t="s">
        <v>1736</v>
      </c>
      <c r="D244" s="107" t="s">
        <v>1737</v>
      </c>
      <c r="E244" s="107" t="s">
        <v>148</v>
      </c>
      <c r="F244" s="106">
        <v>150</v>
      </c>
      <c r="G244" s="106">
        <v>150</v>
      </c>
      <c r="H244" s="106">
        <v>0</v>
      </c>
      <c r="I244" s="106">
        <v>5</v>
      </c>
      <c r="J244" s="106" t="s">
        <v>1445</v>
      </c>
      <c r="K244" s="118">
        <v>14416274</v>
      </c>
      <c r="L244" s="119">
        <v>422084</v>
      </c>
      <c r="M244" s="109"/>
    </row>
    <row r="245" spans="1:13" s="107" customFormat="1">
      <c r="A245" s="106"/>
      <c r="B245" s="106"/>
      <c r="C245" s="107" t="s">
        <v>1738</v>
      </c>
      <c r="D245" s="107" t="s">
        <v>1739</v>
      </c>
      <c r="F245" s="106"/>
      <c r="G245" s="106"/>
      <c r="H245" s="106"/>
      <c r="I245" s="106"/>
      <c r="J245" s="106"/>
      <c r="K245" s="118"/>
      <c r="L245" s="119"/>
      <c r="M245" s="109"/>
    </row>
    <row r="246" spans="1:13" s="107" customFormat="1">
      <c r="A246" s="106"/>
      <c r="B246" s="106"/>
      <c r="C246" s="107" t="s">
        <v>1723</v>
      </c>
      <c r="D246" s="107" t="s">
        <v>1740</v>
      </c>
      <c r="F246" s="106"/>
      <c r="G246" s="106"/>
      <c r="H246" s="106"/>
      <c r="I246" s="106"/>
      <c r="J246" s="106"/>
      <c r="K246" s="118"/>
      <c r="L246" s="119"/>
      <c r="M246" s="109"/>
    </row>
    <row r="247" spans="1:13" s="107" customFormat="1">
      <c r="A247" s="106"/>
      <c r="B247" s="106"/>
      <c r="D247" s="107" t="s">
        <v>1650</v>
      </c>
      <c r="F247" s="106"/>
      <c r="G247" s="106"/>
      <c r="H247" s="106"/>
      <c r="I247" s="106"/>
      <c r="J247" s="106"/>
      <c r="K247" s="118"/>
      <c r="L247" s="119"/>
      <c r="M247" s="109"/>
    </row>
    <row r="248" spans="1:13" s="107" customFormat="1">
      <c r="A248" s="106"/>
      <c r="B248" s="106"/>
      <c r="D248" s="107" t="s">
        <v>1651</v>
      </c>
      <c r="F248" s="106"/>
      <c r="G248" s="106"/>
      <c r="H248" s="106"/>
      <c r="I248" s="106"/>
      <c r="J248" s="106"/>
      <c r="K248" s="118"/>
      <c r="L248" s="119"/>
      <c r="M248" s="109"/>
    </row>
    <row r="249" spans="1:13" s="107" customFormat="1">
      <c r="A249" s="106"/>
      <c r="B249" s="106"/>
      <c r="F249" s="106"/>
      <c r="G249" s="106"/>
      <c r="H249" s="106"/>
      <c r="I249" s="106"/>
      <c r="J249" s="106"/>
      <c r="K249" s="118"/>
      <c r="L249" s="119"/>
      <c r="M249" s="109"/>
    </row>
    <row r="250" spans="1:13" s="107" customFormat="1">
      <c r="A250" s="106">
        <v>2004</v>
      </c>
      <c r="B250" s="106" t="s">
        <v>1741</v>
      </c>
      <c r="C250" s="107" t="s">
        <v>1742</v>
      </c>
      <c r="D250" s="107" t="s">
        <v>1743</v>
      </c>
      <c r="E250" s="107" t="s">
        <v>148</v>
      </c>
      <c r="F250" s="106">
        <v>523</v>
      </c>
      <c r="G250" s="106">
        <v>496</v>
      </c>
      <c r="H250" s="106">
        <v>27</v>
      </c>
      <c r="I250" s="106">
        <v>34</v>
      </c>
      <c r="J250" s="106" t="s">
        <v>1471</v>
      </c>
      <c r="K250" s="118">
        <v>39543105</v>
      </c>
      <c r="L250" s="119">
        <v>1153988</v>
      </c>
      <c r="M250" s="109"/>
    </row>
    <row r="251" spans="1:13" s="107" customFormat="1">
      <c r="A251" s="106"/>
      <c r="B251" s="106"/>
      <c r="C251" s="107" t="s">
        <v>1744</v>
      </c>
      <c r="D251" s="107" t="s">
        <v>92</v>
      </c>
      <c r="F251" s="106"/>
      <c r="G251" s="106"/>
      <c r="H251" s="106"/>
      <c r="I251" s="106"/>
      <c r="J251" s="106"/>
      <c r="K251" s="118"/>
      <c r="L251" s="119"/>
      <c r="M251" s="109"/>
    </row>
    <row r="252" spans="1:13" s="107" customFormat="1">
      <c r="A252" s="106"/>
      <c r="B252" s="106"/>
      <c r="C252" s="107" t="s">
        <v>1745</v>
      </c>
      <c r="D252" s="107" t="s">
        <v>1730</v>
      </c>
      <c r="F252" s="106"/>
      <c r="G252" s="106"/>
      <c r="H252" s="106"/>
      <c r="I252" s="106"/>
      <c r="J252" s="106"/>
      <c r="K252" s="118"/>
      <c r="L252" s="119"/>
      <c r="M252" s="109"/>
    </row>
    <row r="253" spans="1:13" s="107" customFormat="1">
      <c r="A253" s="106"/>
      <c r="B253" s="106"/>
      <c r="D253" s="107" t="s">
        <v>1449</v>
      </c>
      <c r="F253" s="106"/>
      <c r="G253" s="106"/>
      <c r="H253" s="106"/>
      <c r="I253" s="106"/>
      <c r="J253" s="106"/>
      <c r="K253" s="118"/>
      <c r="L253" s="119"/>
      <c r="M253" s="109"/>
    </row>
    <row r="254" spans="1:13" s="107" customFormat="1">
      <c r="A254" s="106"/>
      <c r="B254" s="106"/>
      <c r="D254" s="107" t="s">
        <v>1450</v>
      </c>
      <c r="F254" s="106"/>
      <c r="G254" s="106"/>
      <c r="H254" s="106"/>
      <c r="I254" s="106"/>
      <c r="J254" s="106"/>
      <c r="K254" s="118"/>
      <c r="L254" s="119"/>
      <c r="M254" s="109"/>
    </row>
    <row r="255" spans="1:13" s="107" customFormat="1">
      <c r="A255" s="106"/>
      <c r="B255" s="106"/>
      <c r="D255" s="107" t="s">
        <v>1451</v>
      </c>
      <c r="F255" s="106"/>
      <c r="G255" s="106"/>
      <c r="H255" s="106"/>
      <c r="I255" s="106"/>
      <c r="J255" s="106"/>
      <c r="K255" s="118"/>
      <c r="L255" s="119"/>
      <c r="M255" s="109"/>
    </row>
    <row r="256" spans="1:13" s="107" customFormat="1">
      <c r="A256" s="106"/>
      <c r="B256" s="106"/>
      <c r="F256" s="106"/>
      <c r="G256" s="106"/>
      <c r="H256" s="106"/>
      <c r="I256" s="106"/>
      <c r="J256" s="106"/>
      <c r="K256" s="118"/>
      <c r="L256" s="119"/>
      <c r="M256" s="109"/>
    </row>
    <row r="257" spans="1:13" s="107" customFormat="1">
      <c r="A257" s="106">
        <v>2004</v>
      </c>
      <c r="B257" s="106" t="s">
        <v>1746</v>
      </c>
      <c r="C257" s="107" t="s">
        <v>1747</v>
      </c>
      <c r="D257" s="107" t="s">
        <v>1748</v>
      </c>
      <c r="E257" s="107" t="s">
        <v>148</v>
      </c>
      <c r="F257" s="106">
        <v>116</v>
      </c>
      <c r="G257" s="106">
        <v>116</v>
      </c>
      <c r="H257" s="106">
        <v>0</v>
      </c>
      <c r="I257" s="106">
        <v>8</v>
      </c>
      <c r="J257" s="106" t="s">
        <v>1471</v>
      </c>
      <c r="K257" s="118">
        <v>6965900</v>
      </c>
      <c r="L257" s="119">
        <v>221816</v>
      </c>
      <c r="M257" s="109"/>
    </row>
    <row r="258" spans="1:13" s="107" customFormat="1">
      <c r="A258" s="106"/>
      <c r="B258" s="106"/>
      <c r="C258" s="107" t="s">
        <v>1749</v>
      </c>
      <c r="D258" s="107" t="s">
        <v>1750</v>
      </c>
      <c r="F258" s="106"/>
      <c r="G258" s="106"/>
      <c r="H258" s="106"/>
      <c r="I258" s="106"/>
      <c r="J258" s="106"/>
      <c r="K258" s="118"/>
      <c r="L258" s="119"/>
      <c r="M258" s="109"/>
    </row>
    <row r="259" spans="1:13" s="107" customFormat="1">
      <c r="A259" s="106"/>
      <c r="B259" s="106"/>
      <c r="C259" s="107" t="s">
        <v>1751</v>
      </c>
      <c r="D259" s="107" t="s">
        <v>1752</v>
      </c>
      <c r="F259" s="106"/>
      <c r="G259" s="106"/>
      <c r="H259" s="106"/>
      <c r="I259" s="106"/>
      <c r="J259" s="106"/>
      <c r="K259" s="118"/>
      <c r="L259" s="119"/>
      <c r="M259" s="109"/>
    </row>
    <row r="260" spans="1:13" s="107" customFormat="1">
      <c r="A260" s="106"/>
      <c r="B260" s="106"/>
      <c r="D260" s="107" t="s">
        <v>1753</v>
      </c>
      <c r="F260" s="106"/>
      <c r="G260" s="106"/>
      <c r="H260" s="106"/>
      <c r="I260" s="106"/>
      <c r="J260" s="106"/>
      <c r="K260" s="118"/>
      <c r="L260" s="119"/>
      <c r="M260" s="109"/>
    </row>
    <row r="261" spans="1:13" s="107" customFormat="1">
      <c r="A261" s="106"/>
      <c r="B261" s="106"/>
      <c r="D261" s="107" t="s">
        <v>1754</v>
      </c>
      <c r="F261" s="106"/>
      <c r="G261" s="106"/>
      <c r="H261" s="106"/>
      <c r="I261" s="106"/>
      <c r="J261" s="106"/>
      <c r="K261" s="118"/>
      <c r="L261" s="119"/>
      <c r="M261" s="109"/>
    </row>
    <row r="262" spans="1:13" s="107" customFormat="1">
      <c r="A262" s="106"/>
      <c r="B262" s="106"/>
      <c r="D262" s="107" t="s">
        <v>1755</v>
      </c>
      <c r="F262" s="106"/>
      <c r="G262" s="106"/>
      <c r="H262" s="106"/>
      <c r="I262" s="106"/>
      <c r="J262" s="106"/>
      <c r="K262" s="118"/>
      <c r="L262" s="119"/>
      <c r="M262" s="109"/>
    </row>
    <row r="263" spans="1:13" s="107" customFormat="1">
      <c r="A263" s="106"/>
      <c r="B263" s="106"/>
      <c r="F263" s="106"/>
      <c r="G263" s="106"/>
      <c r="H263" s="106"/>
      <c r="I263" s="106"/>
      <c r="J263" s="106"/>
      <c r="K263" s="118"/>
      <c r="L263" s="119"/>
      <c r="M263" s="109"/>
    </row>
    <row r="264" spans="1:13" s="107" customFormat="1">
      <c r="A264" s="106"/>
      <c r="B264" s="106"/>
      <c r="F264" s="106"/>
      <c r="G264" s="106"/>
      <c r="H264" s="106"/>
      <c r="I264" s="106"/>
      <c r="J264" s="106"/>
      <c r="K264" s="118"/>
      <c r="L264" s="119"/>
      <c r="M264" s="109"/>
    </row>
    <row r="265" spans="1:13" s="107" customFormat="1">
      <c r="A265" s="106">
        <v>2004</v>
      </c>
      <c r="B265" s="106" t="s">
        <v>1756</v>
      </c>
      <c r="C265" s="107" t="s">
        <v>70</v>
      </c>
      <c r="D265" s="107" t="s">
        <v>1757</v>
      </c>
      <c r="E265" s="107" t="s">
        <v>148</v>
      </c>
      <c r="F265" s="106">
        <v>116</v>
      </c>
      <c r="G265" s="106">
        <v>115</v>
      </c>
      <c r="H265" s="106">
        <v>1</v>
      </c>
      <c r="I265" s="106">
        <v>10</v>
      </c>
      <c r="J265" s="106" t="s">
        <v>1471</v>
      </c>
      <c r="K265" s="118">
        <v>9743468</v>
      </c>
      <c r="L265" s="119">
        <v>332252</v>
      </c>
      <c r="M265" s="109"/>
    </row>
    <row r="266" spans="1:13" s="107" customFormat="1">
      <c r="A266" s="106"/>
      <c r="B266" s="106"/>
      <c r="C266" s="107" t="s">
        <v>1758</v>
      </c>
      <c r="D266" s="107" t="s">
        <v>1759</v>
      </c>
      <c r="F266" s="106"/>
      <c r="G266" s="106"/>
      <c r="H266" s="106"/>
      <c r="I266" s="106"/>
      <c r="J266" s="106"/>
      <c r="K266" s="118"/>
      <c r="L266" s="119"/>
      <c r="M266" s="109"/>
    </row>
    <row r="267" spans="1:13" s="107" customFormat="1">
      <c r="A267" s="106"/>
      <c r="B267" s="106"/>
      <c r="C267" s="107" t="s">
        <v>1760</v>
      </c>
      <c r="D267" s="107" t="s">
        <v>1761</v>
      </c>
      <c r="F267" s="106"/>
      <c r="G267" s="106"/>
      <c r="H267" s="106"/>
      <c r="I267" s="106"/>
      <c r="J267" s="106"/>
      <c r="K267" s="118"/>
      <c r="L267" s="119"/>
      <c r="M267" s="109"/>
    </row>
    <row r="268" spans="1:13">
      <c r="D268" s="107" t="s">
        <v>1762</v>
      </c>
      <c r="K268" s="120"/>
      <c r="L268" s="122"/>
    </row>
    <row r="269" spans="1:13">
      <c r="D269" s="107" t="s">
        <v>1763</v>
      </c>
      <c r="K269" s="120"/>
      <c r="L269" s="122"/>
    </row>
    <row r="270" spans="1:13">
      <c r="D270" s="107" t="s">
        <v>1764</v>
      </c>
      <c r="K270" s="120"/>
      <c r="L270" s="122"/>
    </row>
    <row r="271" spans="1:13">
      <c r="K271" s="120"/>
      <c r="L271" s="122"/>
    </row>
    <row r="272" spans="1:13">
      <c r="A272" s="88">
        <v>2005</v>
      </c>
      <c r="B272" s="87" t="s">
        <v>1765</v>
      </c>
      <c r="C272" s="87" t="s">
        <v>1766</v>
      </c>
      <c r="D272" s="87" t="s">
        <v>1767</v>
      </c>
      <c r="E272" s="87" t="s">
        <v>527</v>
      </c>
      <c r="F272" s="88">
        <v>128</v>
      </c>
      <c r="G272" s="88">
        <v>127</v>
      </c>
      <c r="H272" s="88">
        <v>1</v>
      </c>
      <c r="I272" s="88">
        <v>16</v>
      </c>
      <c r="J272" s="106" t="s">
        <v>1445</v>
      </c>
      <c r="K272" s="90">
        <v>11342965</v>
      </c>
      <c r="L272" s="123">
        <v>455338</v>
      </c>
    </row>
    <row r="273" spans="1:13">
      <c r="C273" s="87" t="s">
        <v>1768</v>
      </c>
      <c r="D273" s="87" t="s">
        <v>1769</v>
      </c>
    </row>
    <row r="274" spans="1:13">
      <c r="C274" s="87" t="s">
        <v>1770</v>
      </c>
      <c r="D274" s="87" t="s">
        <v>1770</v>
      </c>
      <c r="L274" s="122"/>
    </row>
    <row r="275" spans="1:13">
      <c r="C275" s="86"/>
      <c r="D275" s="87" t="s">
        <v>1771</v>
      </c>
    </row>
    <row r="276" spans="1:13">
      <c r="C276" s="86"/>
      <c r="D276" s="87" t="s">
        <v>1772</v>
      </c>
    </row>
    <row r="278" spans="1:13">
      <c r="A278" s="139">
        <v>2005</v>
      </c>
      <c r="B278" s="140" t="s">
        <v>1773</v>
      </c>
      <c r="C278" s="140" t="s">
        <v>1774</v>
      </c>
      <c r="D278" s="140" t="s">
        <v>1775</v>
      </c>
      <c r="E278" s="140" t="s">
        <v>148</v>
      </c>
      <c r="F278" s="139">
        <v>216</v>
      </c>
      <c r="G278" s="139">
        <v>214</v>
      </c>
      <c r="H278" s="139">
        <v>2</v>
      </c>
      <c r="I278" s="139">
        <v>2</v>
      </c>
      <c r="J278" s="139" t="s">
        <v>1471</v>
      </c>
      <c r="K278" s="141">
        <v>13158160</v>
      </c>
      <c r="L278" s="142">
        <v>437297</v>
      </c>
      <c r="M278" s="141"/>
    </row>
    <row r="279" spans="1:13">
      <c r="A279" s="139" t="s">
        <v>1645</v>
      </c>
      <c r="B279" s="140"/>
      <c r="C279" s="140" t="s">
        <v>1776</v>
      </c>
      <c r="D279" s="140" t="s">
        <v>1777</v>
      </c>
      <c r="E279" s="140"/>
      <c r="F279" s="139"/>
      <c r="G279" s="139"/>
      <c r="H279" s="139"/>
      <c r="I279" s="139"/>
      <c r="J279" s="139"/>
      <c r="K279" s="141"/>
      <c r="L279" s="140"/>
      <c r="M279" s="141"/>
    </row>
    <row r="280" spans="1:13">
      <c r="A280" s="139" t="s">
        <v>1648</v>
      </c>
      <c r="B280" s="140"/>
      <c r="C280" s="140" t="s">
        <v>1778</v>
      </c>
      <c r="D280" s="140" t="s">
        <v>1779</v>
      </c>
      <c r="E280" s="140"/>
      <c r="F280" s="139"/>
      <c r="G280" s="139"/>
      <c r="H280" s="139"/>
      <c r="I280" s="139"/>
      <c r="J280" s="139"/>
      <c r="K280" s="141"/>
      <c r="L280" s="140"/>
      <c r="M280" s="141"/>
    </row>
    <row r="281" spans="1:13">
      <c r="A281" s="139"/>
      <c r="B281" s="140"/>
      <c r="C281" s="140"/>
      <c r="D281" s="140" t="s">
        <v>1780</v>
      </c>
      <c r="E281" s="140"/>
      <c r="F281" s="139"/>
      <c r="G281" s="139"/>
      <c r="H281" s="139"/>
      <c r="I281" s="139"/>
      <c r="J281" s="139"/>
      <c r="K281" s="141"/>
      <c r="L281" s="140"/>
      <c r="M281" s="141"/>
    </row>
    <row r="282" spans="1:13">
      <c r="A282" s="139"/>
      <c r="B282" s="140"/>
      <c r="C282" s="140"/>
      <c r="D282" s="140" t="s">
        <v>1781</v>
      </c>
      <c r="E282" s="140"/>
      <c r="F282" s="139"/>
      <c r="G282" s="139"/>
      <c r="H282" s="139"/>
      <c r="I282" s="139"/>
      <c r="J282" s="139"/>
      <c r="K282" s="141"/>
      <c r="L282" s="140"/>
      <c r="M282" s="141"/>
    </row>
    <row r="283" spans="1:13">
      <c r="A283" s="139"/>
      <c r="B283" s="140"/>
      <c r="C283" s="140"/>
      <c r="D283" s="140" t="s">
        <v>1782</v>
      </c>
      <c r="E283" s="140"/>
      <c r="F283" s="139"/>
      <c r="G283" s="139"/>
      <c r="H283" s="139"/>
      <c r="I283" s="139"/>
      <c r="J283" s="139"/>
      <c r="K283" s="141"/>
      <c r="L283" s="140"/>
      <c r="M283" s="141"/>
    </row>
    <row r="285" spans="1:13">
      <c r="A285" s="88">
        <v>2005</v>
      </c>
      <c r="B285" s="87" t="s">
        <v>1783</v>
      </c>
      <c r="C285" s="87" t="s">
        <v>62</v>
      </c>
      <c r="D285" s="87" t="s">
        <v>1784</v>
      </c>
      <c r="E285" s="87" t="s">
        <v>148</v>
      </c>
      <c r="F285" s="88">
        <v>178</v>
      </c>
      <c r="G285" s="88">
        <v>177</v>
      </c>
      <c r="H285" s="88">
        <v>1</v>
      </c>
      <c r="I285" s="88">
        <v>9</v>
      </c>
      <c r="J285" s="106" t="s">
        <v>1445</v>
      </c>
      <c r="K285" s="90">
        <v>17886355</v>
      </c>
      <c r="L285" s="123">
        <v>627292</v>
      </c>
      <c r="M285" s="90">
        <v>10500000</v>
      </c>
    </row>
    <row r="286" spans="1:13">
      <c r="C286" s="87" t="s">
        <v>1785</v>
      </c>
      <c r="D286" s="87" t="s">
        <v>1786</v>
      </c>
    </row>
    <row r="287" spans="1:13">
      <c r="C287" s="87" t="s">
        <v>1787</v>
      </c>
      <c r="D287" s="87" t="s">
        <v>1788</v>
      </c>
    </row>
    <row r="288" spans="1:13">
      <c r="D288" s="87" t="s">
        <v>1789</v>
      </c>
    </row>
    <row r="289" spans="1:13">
      <c r="D289" s="87" t="s">
        <v>1790</v>
      </c>
    </row>
    <row r="291" spans="1:13">
      <c r="A291" s="88">
        <v>2005</v>
      </c>
      <c r="B291" s="87" t="s">
        <v>1791</v>
      </c>
      <c r="C291" s="87" t="s">
        <v>1792</v>
      </c>
      <c r="D291" s="87" t="s">
        <v>67</v>
      </c>
      <c r="E291" s="87" t="s">
        <v>148</v>
      </c>
      <c r="F291" s="88">
        <v>351</v>
      </c>
      <c r="G291" s="88">
        <v>348</v>
      </c>
      <c r="H291" s="88">
        <v>3</v>
      </c>
      <c r="I291" s="88">
        <v>25</v>
      </c>
      <c r="J291" s="106" t="s">
        <v>1471</v>
      </c>
      <c r="K291" s="90">
        <v>21963939</v>
      </c>
      <c r="L291" s="123">
        <v>653150</v>
      </c>
      <c r="M291" s="90">
        <v>12000000</v>
      </c>
    </row>
    <row r="292" spans="1:13">
      <c r="C292" s="87" t="s">
        <v>2230</v>
      </c>
      <c r="D292" s="87" t="s">
        <v>1793</v>
      </c>
    </row>
    <row r="293" spans="1:13">
      <c r="C293" s="87" t="s">
        <v>2231</v>
      </c>
      <c r="D293" s="87" t="s">
        <v>1794</v>
      </c>
    </row>
    <row r="294" spans="1:13">
      <c r="C294" s="87" t="s">
        <v>2232</v>
      </c>
      <c r="D294" s="87" t="s">
        <v>1795</v>
      </c>
    </row>
    <row r="295" spans="1:13">
      <c r="D295" s="87" t="s">
        <v>1796</v>
      </c>
    </row>
    <row r="297" spans="1:13">
      <c r="A297" s="88">
        <v>2005</v>
      </c>
      <c r="B297" s="124" t="s">
        <v>1797</v>
      </c>
      <c r="C297" s="87" t="s">
        <v>1798</v>
      </c>
      <c r="D297" s="87" t="s">
        <v>1799</v>
      </c>
      <c r="E297" s="87" t="s">
        <v>127</v>
      </c>
      <c r="F297" s="88">
        <v>0</v>
      </c>
      <c r="G297" s="88">
        <v>0</v>
      </c>
      <c r="H297" s="88">
        <v>0</v>
      </c>
      <c r="I297" s="88">
        <v>4</v>
      </c>
      <c r="J297" s="88" t="s">
        <v>1704</v>
      </c>
      <c r="K297" s="90">
        <v>5500000</v>
      </c>
      <c r="L297" s="88">
        <v>0</v>
      </c>
      <c r="M297" s="90">
        <v>5500000</v>
      </c>
    </row>
    <row r="298" spans="1:13">
      <c r="D298" s="87" t="s">
        <v>1800</v>
      </c>
      <c r="J298" s="88" t="s">
        <v>1525</v>
      </c>
    </row>
    <row r="299" spans="1:13">
      <c r="D299" s="87" t="s">
        <v>1801</v>
      </c>
    </row>
    <row r="300" spans="1:13">
      <c r="D300" s="87" t="s">
        <v>1802</v>
      </c>
    </row>
    <row r="301" spans="1:13">
      <c r="D301" s="87" t="s">
        <v>1803</v>
      </c>
    </row>
    <row r="303" spans="1:13">
      <c r="A303" s="88">
        <v>2005</v>
      </c>
      <c r="B303" s="87" t="s">
        <v>1804</v>
      </c>
      <c r="C303" s="87" t="s">
        <v>1805</v>
      </c>
      <c r="D303" s="87" t="s">
        <v>1805</v>
      </c>
      <c r="E303" s="87" t="s">
        <v>148</v>
      </c>
      <c r="M303" s="90">
        <v>6800000</v>
      </c>
    </row>
    <row r="304" spans="1:13">
      <c r="C304" s="87" t="s">
        <v>1806</v>
      </c>
      <c r="D304" s="87" t="s">
        <v>1806</v>
      </c>
    </row>
    <row r="305" spans="1:13">
      <c r="C305" s="87" t="s">
        <v>1693</v>
      </c>
      <c r="D305" s="87" t="s">
        <v>1693</v>
      </c>
    </row>
    <row r="306" spans="1:13">
      <c r="D306" s="87" t="s">
        <v>1807</v>
      </c>
    </row>
    <row r="307" spans="1:13">
      <c r="D307" s="125">
        <v>6024435411</v>
      </c>
    </row>
    <row r="308" spans="1:13">
      <c r="D308" s="125"/>
    </row>
    <row r="309" spans="1:13">
      <c r="A309" s="88">
        <v>2005</v>
      </c>
      <c r="B309" s="87" t="s">
        <v>1808</v>
      </c>
      <c r="C309" s="87" t="s">
        <v>1809</v>
      </c>
      <c r="D309" s="125" t="s">
        <v>1810</v>
      </c>
      <c r="E309" s="87" t="s">
        <v>148</v>
      </c>
      <c r="F309" s="88">
        <v>30</v>
      </c>
      <c r="I309" s="88">
        <v>3</v>
      </c>
      <c r="J309" s="88" t="s">
        <v>1704</v>
      </c>
      <c r="K309" s="90">
        <v>4200000</v>
      </c>
      <c r="L309" s="87">
        <v>0</v>
      </c>
      <c r="M309" s="90">
        <v>3000000</v>
      </c>
    </row>
    <row r="310" spans="1:13">
      <c r="C310" s="87" t="s">
        <v>1811</v>
      </c>
      <c r="D310" s="125" t="s">
        <v>1811</v>
      </c>
    </row>
    <row r="311" spans="1:13">
      <c r="C311" s="87" t="s">
        <v>1812</v>
      </c>
      <c r="D311" s="125" t="s">
        <v>1812</v>
      </c>
    </row>
    <row r="312" spans="1:13">
      <c r="D312" s="125" t="s">
        <v>1813</v>
      </c>
    </row>
    <row r="313" spans="1:13">
      <c r="D313" s="125" t="s">
        <v>1814</v>
      </c>
    </row>
    <row r="314" spans="1:13">
      <c r="D314" s="125"/>
    </row>
    <row r="315" spans="1:13">
      <c r="A315" s="88">
        <v>2006</v>
      </c>
      <c r="B315" s="87" t="s">
        <v>1815</v>
      </c>
      <c r="C315" s="87" t="s">
        <v>1816</v>
      </c>
      <c r="D315" s="125" t="s">
        <v>43</v>
      </c>
      <c r="E315" s="87" t="s">
        <v>168</v>
      </c>
      <c r="F315" s="88">
        <v>60</v>
      </c>
      <c r="G315" s="88">
        <v>60</v>
      </c>
      <c r="H315" s="88">
        <v>0</v>
      </c>
      <c r="I315" s="88">
        <v>1</v>
      </c>
      <c r="J315" s="88" t="s">
        <v>1525</v>
      </c>
      <c r="K315" s="126">
        <v>4774104</v>
      </c>
      <c r="L315" s="127">
        <v>125349</v>
      </c>
      <c r="M315" s="90">
        <v>2500000</v>
      </c>
    </row>
    <row r="316" spans="1:13">
      <c r="C316" s="87" t="s">
        <v>1817</v>
      </c>
      <c r="D316" s="125" t="s">
        <v>1818</v>
      </c>
      <c r="L316" s="127"/>
    </row>
    <row r="317" spans="1:13">
      <c r="C317" s="87" t="s">
        <v>1819</v>
      </c>
      <c r="D317" s="125" t="s">
        <v>1820</v>
      </c>
      <c r="L317" s="127"/>
    </row>
    <row r="318" spans="1:13">
      <c r="D318" s="125" t="s">
        <v>1821</v>
      </c>
      <c r="L318" s="127"/>
    </row>
    <row r="319" spans="1:13">
      <c r="D319" s="125">
        <v>6022570700</v>
      </c>
      <c r="L319" s="127"/>
    </row>
    <row r="320" spans="1:13">
      <c r="D320" s="125"/>
      <c r="L320" s="127"/>
    </row>
    <row r="321" spans="1:13">
      <c r="A321" s="88">
        <v>2006</v>
      </c>
      <c r="B321" s="87" t="s">
        <v>1822</v>
      </c>
      <c r="C321" s="87" t="s">
        <v>1823</v>
      </c>
      <c r="D321" s="125" t="s">
        <v>43</v>
      </c>
      <c r="E321" s="87" t="s">
        <v>148</v>
      </c>
      <c r="F321" s="88">
        <v>84</v>
      </c>
      <c r="G321" s="88">
        <v>84</v>
      </c>
      <c r="H321" s="88">
        <v>0</v>
      </c>
      <c r="I321" s="88">
        <v>1</v>
      </c>
      <c r="J321" s="88" t="s">
        <v>1525</v>
      </c>
      <c r="K321" s="90">
        <v>5487749</v>
      </c>
      <c r="L321" s="127">
        <v>148570</v>
      </c>
      <c r="M321" s="90">
        <v>4500000</v>
      </c>
    </row>
    <row r="322" spans="1:13">
      <c r="C322" s="87" t="s">
        <v>1824</v>
      </c>
      <c r="D322" s="125" t="s">
        <v>1818</v>
      </c>
      <c r="L322" s="127"/>
    </row>
    <row r="323" spans="1:13">
      <c r="C323" s="87" t="s">
        <v>1825</v>
      </c>
      <c r="D323" s="125" t="s">
        <v>1820</v>
      </c>
      <c r="L323" s="127"/>
    </row>
    <row r="324" spans="1:13">
      <c r="D324" s="125" t="s">
        <v>1821</v>
      </c>
      <c r="L324" s="127"/>
    </row>
    <row r="325" spans="1:13">
      <c r="D325" s="125">
        <v>6022570700</v>
      </c>
      <c r="L325" s="127"/>
    </row>
    <row r="326" spans="1:13">
      <c r="D326" s="125"/>
      <c r="L326" s="127"/>
    </row>
    <row r="327" spans="1:13">
      <c r="A327" s="88">
        <v>2006</v>
      </c>
      <c r="B327" s="87" t="s">
        <v>1826</v>
      </c>
      <c r="C327" s="87" t="s">
        <v>1827</v>
      </c>
      <c r="D327" s="125" t="s">
        <v>43</v>
      </c>
      <c r="E327" s="87" t="s">
        <v>148</v>
      </c>
      <c r="F327" s="88">
        <v>42</v>
      </c>
      <c r="G327" s="88">
        <v>42</v>
      </c>
      <c r="H327" s="88">
        <v>0</v>
      </c>
      <c r="I327" s="88">
        <v>1</v>
      </c>
      <c r="J327" s="88" t="s">
        <v>1525</v>
      </c>
      <c r="K327" s="90">
        <v>2338859</v>
      </c>
      <c r="L327" s="127">
        <v>63830</v>
      </c>
      <c r="M327" s="90">
        <v>4500000</v>
      </c>
    </row>
    <row r="328" spans="1:13">
      <c r="C328" s="87" t="s">
        <v>1828</v>
      </c>
      <c r="D328" s="125" t="s">
        <v>1818</v>
      </c>
      <c r="L328" s="127"/>
    </row>
    <row r="329" spans="1:13">
      <c r="C329" s="87" t="s">
        <v>1693</v>
      </c>
      <c r="D329" s="125" t="s">
        <v>1820</v>
      </c>
      <c r="L329" s="127"/>
    </row>
    <row r="330" spans="1:13">
      <c r="D330" s="125" t="s">
        <v>1821</v>
      </c>
      <c r="L330" s="127"/>
    </row>
    <row r="331" spans="1:13">
      <c r="D331" s="125">
        <v>6022570700</v>
      </c>
      <c r="L331" s="127"/>
    </row>
    <row r="332" spans="1:13">
      <c r="D332" s="125"/>
      <c r="L332" s="127"/>
    </row>
    <row r="333" spans="1:13">
      <c r="A333" s="88">
        <v>2006</v>
      </c>
      <c r="B333" s="87" t="s">
        <v>1829</v>
      </c>
      <c r="C333" s="87" t="s">
        <v>1830</v>
      </c>
      <c r="D333" s="125" t="s">
        <v>43</v>
      </c>
      <c r="E333" s="87" t="s">
        <v>405</v>
      </c>
      <c r="F333" s="88">
        <v>31</v>
      </c>
      <c r="G333" s="88">
        <v>31</v>
      </c>
      <c r="H333" s="88">
        <v>0</v>
      </c>
      <c r="I333" s="88">
        <v>1</v>
      </c>
      <c r="J333" s="88" t="s">
        <v>1525</v>
      </c>
      <c r="K333" s="90">
        <v>1831962</v>
      </c>
      <c r="L333" s="127">
        <v>68648</v>
      </c>
      <c r="M333" s="90">
        <v>1000000</v>
      </c>
    </row>
    <row r="334" spans="1:13">
      <c r="B334" s="87" t="s">
        <v>1831</v>
      </c>
      <c r="C334" s="87" t="s">
        <v>1832</v>
      </c>
      <c r="D334" s="125" t="s">
        <v>1818</v>
      </c>
      <c r="L334" s="127"/>
    </row>
    <row r="335" spans="1:13">
      <c r="C335" s="87" t="s">
        <v>1833</v>
      </c>
      <c r="D335" s="125" t="s">
        <v>1820</v>
      </c>
      <c r="L335" s="127"/>
    </row>
    <row r="336" spans="1:13">
      <c r="D336" s="125" t="s">
        <v>1821</v>
      </c>
      <c r="L336" s="127"/>
    </row>
    <row r="337" spans="1:13">
      <c r="D337" s="125">
        <v>6022570700</v>
      </c>
      <c r="L337" s="127"/>
    </row>
    <row r="338" spans="1:13">
      <c r="D338" s="125"/>
      <c r="L338" s="127"/>
    </row>
    <row r="339" spans="1:13">
      <c r="A339" s="88">
        <v>2006</v>
      </c>
      <c r="B339" s="87" t="s">
        <v>1834</v>
      </c>
      <c r="C339" s="87" t="s">
        <v>1835</v>
      </c>
      <c r="D339" s="125" t="s">
        <v>1836</v>
      </c>
      <c r="E339" s="87" t="s">
        <v>148</v>
      </c>
      <c r="F339" s="88">
        <v>352</v>
      </c>
      <c r="G339" s="88">
        <v>71</v>
      </c>
      <c r="H339" s="88">
        <v>281</v>
      </c>
      <c r="J339" s="88" t="s">
        <v>1525</v>
      </c>
      <c r="K339" s="90">
        <v>28902177</v>
      </c>
      <c r="L339" s="127">
        <v>0</v>
      </c>
      <c r="M339" s="90">
        <v>25000000</v>
      </c>
    </row>
    <row r="340" spans="1:13">
      <c r="C340" s="87" t="s">
        <v>1837</v>
      </c>
      <c r="D340" s="125" t="s">
        <v>1838</v>
      </c>
      <c r="L340" s="127"/>
    </row>
    <row r="341" spans="1:13">
      <c r="C341" s="87" t="s">
        <v>1839</v>
      </c>
      <c r="D341" s="125" t="s">
        <v>1840</v>
      </c>
      <c r="L341" s="127"/>
    </row>
    <row r="342" spans="1:13">
      <c r="D342" s="125" t="s">
        <v>1841</v>
      </c>
      <c r="L342" s="127"/>
    </row>
    <row r="343" spans="1:13">
      <c r="D343" s="125">
        <v>8588246406</v>
      </c>
      <c r="L343" s="127"/>
    </row>
    <row r="344" spans="1:13">
      <c r="D344" s="125"/>
      <c r="L344" s="127"/>
    </row>
    <row r="345" spans="1:13">
      <c r="A345" s="88">
        <v>2006</v>
      </c>
      <c r="B345" s="87" t="s">
        <v>1842</v>
      </c>
      <c r="C345" s="87" t="s">
        <v>1843</v>
      </c>
      <c r="D345" s="125" t="s">
        <v>1844</v>
      </c>
      <c r="E345" s="87" t="s">
        <v>148</v>
      </c>
      <c r="F345" s="88">
        <v>226</v>
      </c>
      <c r="G345" s="88">
        <v>45</v>
      </c>
      <c r="H345" s="88">
        <v>181</v>
      </c>
      <c r="J345" s="88" t="s">
        <v>1525</v>
      </c>
      <c r="K345" s="90">
        <v>18658595</v>
      </c>
      <c r="L345" s="127">
        <v>0</v>
      </c>
      <c r="M345" s="90">
        <v>15000000</v>
      </c>
    </row>
    <row r="346" spans="1:13">
      <c r="C346" s="87" t="s">
        <v>1845</v>
      </c>
      <c r="D346" s="125" t="s">
        <v>1846</v>
      </c>
      <c r="L346" s="127"/>
    </row>
    <row r="347" spans="1:13">
      <c r="C347" s="87" t="s">
        <v>1839</v>
      </c>
      <c r="D347" s="125" t="s">
        <v>1840</v>
      </c>
      <c r="L347" s="127"/>
    </row>
    <row r="348" spans="1:13">
      <c r="D348" s="125" t="s">
        <v>1841</v>
      </c>
      <c r="L348" s="127"/>
    </row>
    <row r="349" spans="1:13">
      <c r="D349" s="125">
        <v>8588246406</v>
      </c>
      <c r="L349" s="127"/>
    </row>
    <row r="350" spans="1:13">
      <c r="D350" s="125">
        <v>8586258606</v>
      </c>
      <c r="L350" s="127"/>
    </row>
    <row r="351" spans="1:13">
      <c r="D351" s="125"/>
      <c r="L351" s="127"/>
    </row>
    <row r="352" spans="1:13">
      <c r="A352" s="88">
        <v>2007</v>
      </c>
      <c r="B352" s="87" t="s">
        <v>1847</v>
      </c>
      <c r="C352" s="87" t="s">
        <v>1848</v>
      </c>
      <c r="D352" s="125" t="s">
        <v>1849</v>
      </c>
      <c r="E352" s="87" t="s">
        <v>148</v>
      </c>
      <c r="F352" s="88">
        <v>454</v>
      </c>
      <c r="G352" s="88">
        <v>91</v>
      </c>
      <c r="H352" s="88">
        <v>363</v>
      </c>
      <c r="J352" s="88" t="s">
        <v>1563</v>
      </c>
      <c r="K352" s="90">
        <v>39334181</v>
      </c>
      <c r="L352" s="127">
        <v>0</v>
      </c>
      <c r="M352" s="90">
        <v>33000000</v>
      </c>
    </row>
    <row r="353" spans="1:13">
      <c r="C353" s="87" t="s">
        <v>1850</v>
      </c>
      <c r="D353" s="125" t="s">
        <v>1846</v>
      </c>
      <c r="L353" s="127"/>
    </row>
    <row r="354" spans="1:13">
      <c r="C354" s="87" t="s">
        <v>1851</v>
      </c>
      <c r="D354" s="125" t="s">
        <v>1840</v>
      </c>
      <c r="L354" s="127"/>
    </row>
    <row r="355" spans="1:13">
      <c r="D355" s="125" t="s">
        <v>1841</v>
      </c>
      <c r="L355" s="127"/>
    </row>
    <row r="356" spans="1:13">
      <c r="D356" s="125">
        <v>8588246406</v>
      </c>
      <c r="L356" s="127"/>
    </row>
    <row r="357" spans="1:13">
      <c r="D357" s="125">
        <v>8586258606</v>
      </c>
      <c r="L357" s="127"/>
    </row>
    <row r="358" spans="1:13">
      <c r="D358" s="125"/>
      <c r="L358" s="127"/>
    </row>
    <row r="359" spans="1:13">
      <c r="D359" s="125"/>
      <c r="L359" s="127"/>
    </row>
    <row r="360" spans="1:13">
      <c r="A360" s="88">
        <v>2007</v>
      </c>
      <c r="B360" s="87" t="s">
        <v>1852</v>
      </c>
      <c r="C360" s="87" t="s">
        <v>1853</v>
      </c>
      <c r="D360" s="125" t="s">
        <v>2419</v>
      </c>
      <c r="E360" s="87" t="s">
        <v>148</v>
      </c>
      <c r="F360" s="88">
        <v>180</v>
      </c>
      <c r="G360" s="88">
        <v>0</v>
      </c>
      <c r="H360" s="88">
        <v>180</v>
      </c>
      <c r="J360" s="88" t="s">
        <v>1525</v>
      </c>
      <c r="K360" s="90">
        <v>18517999</v>
      </c>
      <c r="L360" s="127">
        <v>0</v>
      </c>
      <c r="M360" s="90">
        <v>18000000</v>
      </c>
    </row>
    <row r="361" spans="1:13">
      <c r="C361" s="87" t="s">
        <v>1854</v>
      </c>
      <c r="D361" s="125" t="s">
        <v>1846</v>
      </c>
      <c r="L361" s="127"/>
    </row>
    <row r="362" spans="1:13">
      <c r="C362" s="87" t="s">
        <v>1855</v>
      </c>
      <c r="D362" s="125" t="s">
        <v>1840</v>
      </c>
      <c r="L362" s="127"/>
    </row>
    <row r="363" spans="1:13">
      <c r="D363" s="125" t="s">
        <v>1841</v>
      </c>
      <c r="L363" s="127"/>
    </row>
    <row r="364" spans="1:13">
      <c r="D364" s="125">
        <v>8588246406</v>
      </c>
      <c r="L364" s="127"/>
    </row>
    <row r="365" spans="1:13">
      <c r="D365" s="125">
        <v>8586258606</v>
      </c>
      <c r="L365" s="127"/>
    </row>
    <row r="366" spans="1:13">
      <c r="D366" s="128" t="s">
        <v>1856</v>
      </c>
      <c r="L366" s="127"/>
    </row>
    <row r="367" spans="1:13">
      <c r="D367" s="125"/>
      <c r="L367" s="127"/>
    </row>
    <row r="368" spans="1:13">
      <c r="D368" s="125"/>
      <c r="L368" s="127"/>
    </row>
    <row r="369" spans="1:13">
      <c r="A369" s="88">
        <v>2007</v>
      </c>
      <c r="B369" s="87" t="s">
        <v>1857</v>
      </c>
      <c r="C369" s="87" t="s">
        <v>1858</v>
      </c>
      <c r="D369" s="125" t="s">
        <v>1859</v>
      </c>
      <c r="E369" s="87" t="s">
        <v>168</v>
      </c>
      <c r="F369" s="88">
        <v>150</v>
      </c>
      <c r="G369" s="88">
        <v>149</v>
      </c>
      <c r="H369" s="88">
        <v>0</v>
      </c>
      <c r="I369" s="88">
        <v>1</v>
      </c>
      <c r="J369" s="88" t="s">
        <v>1525</v>
      </c>
      <c r="K369" s="90">
        <v>14439555</v>
      </c>
      <c r="L369" s="127">
        <v>445956</v>
      </c>
      <c r="M369" s="90">
        <v>9250000</v>
      </c>
    </row>
    <row r="370" spans="1:13">
      <c r="C370" s="87" t="s">
        <v>1860</v>
      </c>
      <c r="D370" s="125" t="s">
        <v>1861</v>
      </c>
      <c r="L370" s="127"/>
    </row>
    <row r="371" spans="1:13">
      <c r="C371" s="87" t="s">
        <v>1862</v>
      </c>
      <c r="D371" s="125" t="s">
        <v>1863</v>
      </c>
      <c r="L371" s="127"/>
    </row>
    <row r="372" spans="1:13">
      <c r="D372" s="125" t="s">
        <v>1864</v>
      </c>
      <c r="L372" s="127"/>
    </row>
    <row r="373" spans="1:13">
      <c r="D373" s="125">
        <v>3129703272</v>
      </c>
      <c r="L373" s="127"/>
    </row>
    <row r="374" spans="1:13">
      <c r="D374" s="125">
        <v>3122225369</v>
      </c>
      <c r="L374" s="127"/>
    </row>
    <row r="375" spans="1:13">
      <c r="D375" s="128" t="s">
        <v>1865</v>
      </c>
      <c r="L375" s="127"/>
    </row>
    <row r="376" spans="1:13">
      <c r="D376" s="125"/>
      <c r="L376" s="127"/>
    </row>
    <row r="377" spans="1:13">
      <c r="D377" s="125"/>
      <c r="L377" s="127"/>
    </row>
    <row r="378" spans="1:13">
      <c r="A378" s="88">
        <v>2007</v>
      </c>
      <c r="B378" s="87" t="s">
        <v>1866</v>
      </c>
      <c r="C378" s="87" t="s">
        <v>1867</v>
      </c>
      <c r="D378" s="125" t="s">
        <v>1868</v>
      </c>
      <c r="E378" s="87" t="s">
        <v>148</v>
      </c>
      <c r="F378" s="88">
        <v>1222</v>
      </c>
      <c r="G378" s="88">
        <v>245</v>
      </c>
      <c r="H378" s="88">
        <v>977</v>
      </c>
      <c r="I378" s="88">
        <v>83</v>
      </c>
      <c r="J378" s="88" t="s">
        <v>1525</v>
      </c>
      <c r="L378" s="127"/>
      <c r="M378" s="90">
        <v>83000000</v>
      </c>
    </row>
    <row r="379" spans="1:13">
      <c r="C379" s="87" t="s">
        <v>1869</v>
      </c>
      <c r="D379" s="125" t="s">
        <v>1870</v>
      </c>
      <c r="L379" s="127"/>
    </row>
    <row r="380" spans="1:13">
      <c r="C380" s="87" t="s">
        <v>1871</v>
      </c>
      <c r="D380" s="125" t="s">
        <v>1872</v>
      </c>
      <c r="L380" s="127"/>
    </row>
    <row r="381" spans="1:13">
      <c r="D381" s="125" t="s">
        <v>1873</v>
      </c>
      <c r="L381" s="127"/>
    </row>
    <row r="382" spans="1:13">
      <c r="D382" s="125">
        <v>2136889070</v>
      </c>
      <c r="L382" s="127"/>
    </row>
    <row r="383" spans="1:13">
      <c r="D383" s="125">
        <v>2136888891</v>
      </c>
      <c r="L383" s="127"/>
    </row>
    <row r="384" spans="1:13">
      <c r="D384" s="128" t="s">
        <v>1874</v>
      </c>
      <c r="L384" s="127"/>
    </row>
    <row r="385" spans="1:13">
      <c r="D385" s="125"/>
      <c r="L385" s="127"/>
    </row>
    <row r="386" spans="1:13">
      <c r="D386" s="125"/>
      <c r="L386" s="127"/>
    </row>
    <row r="387" spans="1:13">
      <c r="A387" s="88">
        <v>2007</v>
      </c>
      <c r="B387" s="87" t="s">
        <v>1875</v>
      </c>
      <c r="C387" s="87" t="s">
        <v>1876</v>
      </c>
      <c r="D387" s="125" t="s">
        <v>1810</v>
      </c>
      <c r="E387" s="87" t="s">
        <v>148</v>
      </c>
      <c r="F387" s="88">
        <v>30</v>
      </c>
      <c r="H387" s="88">
        <v>30</v>
      </c>
      <c r="I387" s="88">
        <v>3</v>
      </c>
      <c r="J387" s="88" t="s">
        <v>1704</v>
      </c>
      <c r="K387" s="90">
        <v>5200000</v>
      </c>
      <c r="L387" s="127">
        <v>0</v>
      </c>
      <c r="M387" s="90">
        <v>5020000</v>
      </c>
    </row>
    <row r="388" spans="1:13">
      <c r="C388" s="87" t="s">
        <v>1877</v>
      </c>
      <c r="D388" s="125" t="s">
        <v>1878</v>
      </c>
      <c r="J388" s="88" t="s">
        <v>1879</v>
      </c>
      <c r="L388" s="127"/>
    </row>
    <row r="389" spans="1:13">
      <c r="C389" s="87" t="s">
        <v>1880</v>
      </c>
      <c r="D389" s="125" t="s">
        <v>1812</v>
      </c>
      <c r="L389" s="127"/>
    </row>
    <row r="390" spans="1:13">
      <c r="D390" s="125" t="s">
        <v>1813</v>
      </c>
      <c r="L390" s="127"/>
    </row>
    <row r="391" spans="1:13">
      <c r="D391" s="125">
        <v>6239333333</v>
      </c>
      <c r="L391" s="127"/>
    </row>
    <row r="392" spans="1:13">
      <c r="D392" s="125">
        <v>6239727320</v>
      </c>
      <c r="L392" s="127"/>
    </row>
    <row r="393" spans="1:13">
      <c r="D393" s="128" t="s">
        <v>1881</v>
      </c>
      <c r="L393" s="127"/>
    </row>
    <row r="394" spans="1:13">
      <c r="D394" s="125"/>
      <c r="L394" s="127"/>
    </row>
    <row r="395" spans="1:13">
      <c r="D395" s="125"/>
      <c r="L395" s="127"/>
    </row>
    <row r="396" spans="1:13">
      <c r="A396" s="88">
        <v>2007</v>
      </c>
      <c r="B396" s="87" t="s">
        <v>1882</v>
      </c>
      <c r="C396" s="87" t="s">
        <v>47</v>
      </c>
      <c r="D396" s="125" t="s">
        <v>1883</v>
      </c>
      <c r="E396" s="87" t="s">
        <v>11</v>
      </c>
      <c r="F396" s="88">
        <v>33</v>
      </c>
      <c r="G396" s="88">
        <v>33</v>
      </c>
      <c r="I396" s="88">
        <v>4</v>
      </c>
      <c r="J396" s="88" t="s">
        <v>1704</v>
      </c>
      <c r="K396" s="90">
        <v>6253344</v>
      </c>
      <c r="L396" s="127">
        <v>255267</v>
      </c>
      <c r="M396" s="90">
        <v>3635479</v>
      </c>
    </row>
    <row r="397" spans="1:13">
      <c r="B397" s="87" t="s">
        <v>1831</v>
      </c>
      <c r="C397" s="87" t="s">
        <v>1020</v>
      </c>
      <c r="D397" s="125" t="s">
        <v>1884</v>
      </c>
      <c r="L397" s="127"/>
    </row>
    <row r="398" spans="1:13">
      <c r="C398" s="87" t="s">
        <v>1885</v>
      </c>
      <c r="D398" s="125" t="s">
        <v>1707</v>
      </c>
      <c r="L398" s="127"/>
    </row>
    <row r="399" spans="1:13">
      <c r="D399" s="125" t="s">
        <v>1886</v>
      </c>
      <c r="L399" s="127"/>
    </row>
    <row r="400" spans="1:13">
      <c r="D400" s="125">
        <v>9286278559</v>
      </c>
      <c r="L400" s="127"/>
    </row>
    <row r="401" spans="1:13">
      <c r="D401" s="125">
        <v>9286279029</v>
      </c>
      <c r="L401" s="127"/>
    </row>
    <row r="402" spans="1:13">
      <c r="D402" s="128" t="s">
        <v>1887</v>
      </c>
      <c r="L402" s="127"/>
    </row>
    <row r="403" spans="1:13">
      <c r="D403" s="125"/>
      <c r="L403" s="127"/>
    </row>
    <row r="404" spans="1:13">
      <c r="D404" s="125"/>
      <c r="L404" s="127"/>
    </row>
    <row r="405" spans="1:13">
      <c r="A405" s="88">
        <v>2008</v>
      </c>
      <c r="B405" s="87" t="s">
        <v>1888</v>
      </c>
      <c r="C405" s="87" t="s">
        <v>1889</v>
      </c>
      <c r="D405" s="125" t="s">
        <v>1890</v>
      </c>
      <c r="E405" s="87" t="s">
        <v>137</v>
      </c>
      <c r="F405" s="88">
        <v>112</v>
      </c>
      <c r="G405" s="88">
        <v>112</v>
      </c>
      <c r="H405" s="88">
        <v>0</v>
      </c>
      <c r="I405" s="88">
        <v>19</v>
      </c>
      <c r="J405" s="88" t="s">
        <v>1525</v>
      </c>
      <c r="K405" s="90">
        <v>8806988</v>
      </c>
      <c r="L405" s="127">
        <v>241763</v>
      </c>
      <c r="M405" s="90">
        <v>2900000</v>
      </c>
    </row>
    <row r="406" spans="1:13">
      <c r="B406" s="87" t="s">
        <v>1831</v>
      </c>
      <c r="C406" s="87" t="s">
        <v>345</v>
      </c>
      <c r="D406" s="125" t="s">
        <v>1891</v>
      </c>
      <c r="E406" s="87" t="s">
        <v>211</v>
      </c>
      <c r="L406" s="127"/>
    </row>
    <row r="407" spans="1:13">
      <c r="C407" s="87" t="s">
        <v>1892</v>
      </c>
      <c r="D407" s="125" t="s">
        <v>1893</v>
      </c>
      <c r="L407" s="127"/>
    </row>
    <row r="408" spans="1:13">
      <c r="C408" s="87" t="s">
        <v>177</v>
      </c>
      <c r="D408" s="125" t="s">
        <v>1894</v>
      </c>
      <c r="L408" s="127"/>
    </row>
    <row r="409" spans="1:13">
      <c r="C409" s="87" t="s">
        <v>1895</v>
      </c>
      <c r="D409" s="125">
        <v>7605571480</v>
      </c>
      <c r="L409" s="127"/>
    </row>
    <row r="410" spans="1:13">
      <c r="C410" s="87" t="s">
        <v>1896</v>
      </c>
      <c r="D410" s="125">
        <v>7605571480</v>
      </c>
      <c r="L410" s="127"/>
    </row>
    <row r="411" spans="1:13">
      <c r="C411" s="87" t="s">
        <v>1897</v>
      </c>
      <c r="D411" s="128" t="s">
        <v>1898</v>
      </c>
      <c r="L411" s="127"/>
    </row>
    <row r="412" spans="1:13">
      <c r="C412" s="87" t="s">
        <v>325</v>
      </c>
      <c r="D412" s="125"/>
      <c r="L412" s="127"/>
    </row>
    <row r="413" spans="1:13">
      <c r="C413" s="87" t="s">
        <v>1899</v>
      </c>
      <c r="D413" s="125"/>
      <c r="L413" s="127"/>
    </row>
    <row r="414" spans="1:13">
      <c r="D414" s="125"/>
    </row>
    <row r="415" spans="1:13">
      <c r="D415" s="125"/>
    </row>
    <row r="416" spans="1:13">
      <c r="A416" s="88">
        <v>2010</v>
      </c>
      <c r="B416" s="87" t="s">
        <v>1900</v>
      </c>
      <c r="C416" s="87" t="s">
        <v>1901</v>
      </c>
      <c r="D416" s="125" t="s">
        <v>1902</v>
      </c>
      <c r="E416" s="87" t="s">
        <v>154</v>
      </c>
      <c r="I416" s="88">
        <v>1</v>
      </c>
      <c r="J416" s="88" t="s">
        <v>1704</v>
      </c>
      <c r="K416" s="90">
        <v>7019715</v>
      </c>
      <c r="L416" s="127">
        <v>0</v>
      </c>
      <c r="M416" s="90">
        <v>6000000</v>
      </c>
    </row>
    <row r="417" spans="1:13">
      <c r="B417" s="87" t="s">
        <v>1831</v>
      </c>
      <c r="C417" s="87" t="s">
        <v>1903</v>
      </c>
      <c r="D417" s="125" t="s">
        <v>1904</v>
      </c>
    </row>
    <row r="418" spans="1:13">
      <c r="C418" s="87" t="s">
        <v>1905</v>
      </c>
      <c r="D418" s="125" t="s">
        <v>1905</v>
      </c>
    </row>
    <row r="419" spans="1:13">
      <c r="D419" s="125" t="s">
        <v>1906</v>
      </c>
    </row>
    <row r="420" spans="1:13">
      <c r="D420" s="125" t="s">
        <v>1907</v>
      </c>
    </row>
    <row r="421" spans="1:13">
      <c r="D421" s="128" t="s">
        <v>1908</v>
      </c>
    </row>
    <row r="422" spans="1:13">
      <c r="D422" s="125"/>
    </row>
    <row r="423" spans="1:13">
      <c r="D423" s="125"/>
    </row>
    <row r="424" spans="1:13">
      <c r="A424" s="88">
        <v>2010</v>
      </c>
      <c r="B424" s="87" t="s">
        <v>1909</v>
      </c>
      <c r="C424" s="87" t="s">
        <v>1910</v>
      </c>
      <c r="D424" s="125" t="s">
        <v>1911</v>
      </c>
      <c r="E424" s="87" t="s">
        <v>168</v>
      </c>
      <c r="I424" s="88">
        <v>1</v>
      </c>
      <c r="J424" s="88" t="s">
        <v>1704</v>
      </c>
      <c r="K424" s="90">
        <v>6496482</v>
      </c>
      <c r="L424" s="127">
        <v>0</v>
      </c>
      <c r="M424" s="90">
        <v>4000000</v>
      </c>
    </row>
    <row r="425" spans="1:13">
      <c r="B425" s="87" t="s">
        <v>1831</v>
      </c>
      <c r="C425" s="87" t="s">
        <v>1912</v>
      </c>
      <c r="D425" s="125" t="s">
        <v>1913</v>
      </c>
    </row>
    <row r="426" spans="1:13">
      <c r="C426" s="87" t="s">
        <v>1819</v>
      </c>
      <c r="D426" s="125" t="s">
        <v>1819</v>
      </c>
    </row>
    <row r="427" spans="1:13">
      <c r="D427" s="125" t="s">
        <v>1914</v>
      </c>
    </row>
    <row r="428" spans="1:13">
      <c r="D428" s="125" t="s">
        <v>1915</v>
      </c>
    </row>
    <row r="429" spans="1:13">
      <c r="D429" s="125" t="s">
        <v>1916</v>
      </c>
    </row>
    <row r="430" spans="1:13">
      <c r="D430" s="125"/>
    </row>
    <row r="431" spans="1:13">
      <c r="A431" s="88">
        <v>2011</v>
      </c>
      <c r="B431" s="87" t="s">
        <v>1917</v>
      </c>
      <c r="C431" s="87" t="s">
        <v>1918</v>
      </c>
      <c r="D431" s="125" t="s">
        <v>1919</v>
      </c>
      <c r="E431" s="87" t="s">
        <v>148</v>
      </c>
      <c r="F431" s="88">
        <v>374</v>
      </c>
      <c r="G431" s="88">
        <v>374</v>
      </c>
      <c r="H431" s="88">
        <v>0</v>
      </c>
      <c r="I431" s="88">
        <v>124</v>
      </c>
      <c r="J431" s="88" t="s">
        <v>1525</v>
      </c>
      <c r="K431" s="90">
        <v>40945356</v>
      </c>
      <c r="L431" s="127">
        <v>1022784</v>
      </c>
      <c r="M431" s="90">
        <v>14000000</v>
      </c>
    </row>
    <row r="432" spans="1:13">
      <c r="C432" s="87" t="s">
        <v>1920</v>
      </c>
      <c r="D432" s="125" t="s">
        <v>1921</v>
      </c>
    </row>
    <row r="433" spans="1:13">
      <c r="C433" s="87" t="s">
        <v>1922</v>
      </c>
      <c r="D433" s="125" t="s">
        <v>1923</v>
      </c>
    </row>
    <row r="434" spans="1:13">
      <c r="D434" s="125" t="s">
        <v>1924</v>
      </c>
    </row>
    <row r="435" spans="1:13">
      <c r="D435" s="125" t="s">
        <v>1925</v>
      </c>
    </row>
    <row r="436" spans="1:13">
      <c r="D436" s="125" t="s">
        <v>1926</v>
      </c>
    </row>
    <row r="437" spans="1:13">
      <c r="D437" s="125"/>
    </row>
    <row r="438" spans="1:13">
      <c r="A438" s="88">
        <v>2013</v>
      </c>
      <c r="B438" s="87" t="s">
        <v>1927</v>
      </c>
      <c r="C438" s="87" t="s">
        <v>1928</v>
      </c>
      <c r="D438" s="125" t="s">
        <v>1929</v>
      </c>
      <c r="E438" s="87" t="s">
        <v>148</v>
      </c>
      <c r="F438" s="88">
        <v>67</v>
      </c>
      <c r="G438" s="88">
        <v>66</v>
      </c>
      <c r="H438" s="88">
        <v>0</v>
      </c>
      <c r="I438" s="88">
        <v>14</v>
      </c>
      <c r="J438" s="88" t="s">
        <v>1525</v>
      </c>
      <c r="K438" s="90">
        <v>8190356</v>
      </c>
      <c r="L438" s="127">
        <v>211575</v>
      </c>
      <c r="M438" s="90">
        <v>4000000</v>
      </c>
    </row>
    <row r="439" spans="1:13">
      <c r="C439" s="87" t="s">
        <v>1930</v>
      </c>
      <c r="D439" s="125" t="s">
        <v>1931</v>
      </c>
    </row>
    <row r="440" spans="1:13">
      <c r="C440" s="87" t="s">
        <v>1932</v>
      </c>
      <c r="D440" s="125" t="s">
        <v>1933</v>
      </c>
    </row>
    <row r="441" spans="1:13">
      <c r="D441" s="125" t="s">
        <v>1934</v>
      </c>
    </row>
    <row r="442" spans="1:13">
      <c r="D442" s="125" t="s">
        <v>1935</v>
      </c>
    </row>
    <row r="443" spans="1:13">
      <c r="D443" s="125"/>
    </row>
    <row r="444" spans="1:13">
      <c r="A444" s="88">
        <v>2014</v>
      </c>
      <c r="B444" s="87" t="s">
        <v>1977</v>
      </c>
      <c r="C444" s="87" t="s">
        <v>1957</v>
      </c>
      <c r="D444" s="125" t="s">
        <v>1978</v>
      </c>
      <c r="E444" s="87" t="s">
        <v>211</v>
      </c>
      <c r="F444" s="88">
        <v>60</v>
      </c>
      <c r="G444" s="88">
        <v>60</v>
      </c>
      <c r="H444" s="88">
        <v>0</v>
      </c>
      <c r="I444" s="88">
        <v>1</v>
      </c>
      <c r="J444" s="88" t="s">
        <v>1525</v>
      </c>
      <c r="K444" s="90">
        <v>8880164</v>
      </c>
      <c r="L444" s="90">
        <v>232146</v>
      </c>
      <c r="M444" s="90">
        <v>4140000</v>
      </c>
    </row>
    <row r="445" spans="1:13">
      <c r="C445" s="87" t="s">
        <v>1958</v>
      </c>
      <c r="D445" s="125" t="s">
        <v>1979</v>
      </c>
      <c r="L445" s="90"/>
    </row>
    <row r="446" spans="1:13">
      <c r="A446" s="87"/>
      <c r="C446" s="87" t="s">
        <v>1959</v>
      </c>
      <c r="D446" s="125" t="s">
        <v>1980</v>
      </c>
      <c r="L446" s="90"/>
    </row>
    <row r="447" spans="1:13">
      <c r="A447" s="87"/>
      <c r="D447" s="125" t="s">
        <v>1981</v>
      </c>
      <c r="L447" s="90"/>
    </row>
    <row r="448" spans="1:13">
      <c r="A448" s="87"/>
      <c r="D448" s="125" t="s">
        <v>1982</v>
      </c>
      <c r="L448" s="90"/>
    </row>
    <row r="449" spans="1:13" s="90" customFormat="1">
      <c r="A449" s="88"/>
      <c r="B449" s="87"/>
      <c r="C449" s="87"/>
      <c r="D449" s="125"/>
      <c r="E449" s="87"/>
      <c r="F449" s="88"/>
      <c r="G449" s="88"/>
      <c r="H449" s="88"/>
      <c r="I449" s="88"/>
      <c r="J449" s="88"/>
    </row>
    <row r="450" spans="1:13">
      <c r="A450" s="88">
        <v>2014</v>
      </c>
      <c r="B450" s="87" t="s">
        <v>1975</v>
      </c>
      <c r="C450" s="87" t="s">
        <v>1949</v>
      </c>
      <c r="D450" s="125" t="s">
        <v>1983</v>
      </c>
      <c r="E450" s="87" t="s">
        <v>168</v>
      </c>
      <c r="F450" s="88">
        <v>100</v>
      </c>
      <c r="G450" s="88">
        <v>100</v>
      </c>
      <c r="H450" s="88">
        <v>0</v>
      </c>
      <c r="I450" s="88">
        <v>10</v>
      </c>
      <c r="J450" s="88" t="s">
        <v>1525</v>
      </c>
      <c r="K450" s="90">
        <v>10587396</v>
      </c>
      <c r="L450" s="90">
        <v>293125</v>
      </c>
      <c r="M450" s="90">
        <v>7015487</v>
      </c>
    </row>
    <row r="451" spans="1:13">
      <c r="C451" s="87" t="s">
        <v>1950</v>
      </c>
      <c r="D451" s="125" t="s">
        <v>1984</v>
      </c>
      <c r="L451" s="90"/>
    </row>
    <row r="452" spans="1:13">
      <c r="C452" s="87" t="s">
        <v>1951</v>
      </c>
      <c r="D452" s="125" t="s">
        <v>1985</v>
      </c>
      <c r="F452" s="87"/>
      <c r="G452" s="87"/>
      <c r="H452" s="87"/>
      <c r="I452" s="87"/>
      <c r="J452" s="87"/>
      <c r="L452" s="90"/>
    </row>
    <row r="453" spans="1:13">
      <c r="D453" s="125" t="s">
        <v>1986</v>
      </c>
      <c r="L453" s="90"/>
    </row>
    <row r="454" spans="1:13">
      <c r="D454" s="125" t="s">
        <v>1987</v>
      </c>
      <c r="L454" s="90"/>
    </row>
    <row r="455" spans="1:13">
      <c r="D455" s="125"/>
      <c r="L455" s="90"/>
    </row>
    <row r="456" spans="1:13">
      <c r="A456" s="88">
        <v>2014</v>
      </c>
      <c r="B456" s="87" t="s">
        <v>1976</v>
      </c>
      <c r="C456" s="87" t="s">
        <v>1946</v>
      </c>
      <c r="D456" s="125" t="s">
        <v>1984</v>
      </c>
      <c r="E456" s="87" t="s">
        <v>168</v>
      </c>
      <c r="F456" s="88">
        <v>140</v>
      </c>
      <c r="G456" s="88">
        <v>140</v>
      </c>
      <c r="H456" s="88">
        <v>0</v>
      </c>
      <c r="I456" s="88">
        <v>6</v>
      </c>
      <c r="J456" s="88" t="s">
        <v>1525</v>
      </c>
      <c r="K456" s="90">
        <v>13681938</v>
      </c>
      <c r="L456" s="90">
        <v>384415</v>
      </c>
      <c r="M456" s="90">
        <v>8229466</v>
      </c>
    </row>
    <row r="457" spans="1:13">
      <c r="C457" s="87" t="s">
        <v>1947</v>
      </c>
      <c r="D457" s="125" t="s">
        <v>1985</v>
      </c>
    </row>
    <row r="458" spans="1:13">
      <c r="C458" s="87" t="s">
        <v>1948</v>
      </c>
      <c r="D458" s="125" t="s">
        <v>1986</v>
      </c>
      <c r="L458" s="90"/>
    </row>
    <row r="459" spans="1:13">
      <c r="D459" s="125" t="s">
        <v>1987</v>
      </c>
      <c r="L459" s="90"/>
    </row>
    <row r="460" spans="1:13">
      <c r="L460" s="90"/>
    </row>
    <row r="461" spans="1:13">
      <c r="D461" s="125"/>
      <c r="G461" s="137"/>
      <c r="L461" s="90"/>
    </row>
    <row r="462" spans="1:13">
      <c r="A462" s="88">
        <v>2014</v>
      </c>
      <c r="B462" s="87" t="s">
        <v>1994</v>
      </c>
      <c r="C462" s="87" t="s">
        <v>1988</v>
      </c>
      <c r="D462" s="125" t="s">
        <v>1989</v>
      </c>
      <c r="E462" s="87" t="s">
        <v>148</v>
      </c>
      <c r="F462" s="88">
        <v>140</v>
      </c>
      <c r="G462" s="88">
        <v>139</v>
      </c>
      <c r="H462" s="88">
        <v>1</v>
      </c>
      <c r="I462" s="88">
        <v>8</v>
      </c>
      <c r="J462" s="88" t="s">
        <v>1525</v>
      </c>
      <c r="K462" s="90">
        <v>13284465</v>
      </c>
      <c r="L462" s="90">
        <v>419584</v>
      </c>
      <c r="M462" s="90">
        <v>8075000</v>
      </c>
    </row>
    <row r="463" spans="1:13">
      <c r="C463" s="87" t="s">
        <v>1952</v>
      </c>
      <c r="D463" s="125" t="s">
        <v>1990</v>
      </c>
      <c r="F463" s="87"/>
      <c r="G463" s="87"/>
      <c r="H463" s="87"/>
      <c r="I463" s="87"/>
      <c r="J463" s="87"/>
      <c r="L463" s="90"/>
    </row>
    <row r="464" spans="1:13">
      <c r="C464" s="87" t="s">
        <v>1953</v>
      </c>
      <c r="D464" s="125" t="s">
        <v>1991</v>
      </c>
      <c r="F464" s="87"/>
      <c r="G464" s="87"/>
      <c r="H464" s="87"/>
      <c r="I464" s="87"/>
      <c r="J464" s="87"/>
      <c r="L464" s="90"/>
    </row>
    <row r="465" spans="1:13">
      <c r="D465" s="125" t="s">
        <v>1992</v>
      </c>
      <c r="L465" s="90"/>
    </row>
    <row r="466" spans="1:13">
      <c r="D466" s="125" t="s">
        <v>1993</v>
      </c>
      <c r="L466" s="90"/>
    </row>
    <row r="467" spans="1:13">
      <c r="D467" s="125"/>
      <c r="L467" s="90"/>
    </row>
    <row r="468" spans="1:13">
      <c r="A468" s="88">
        <v>2014</v>
      </c>
      <c r="B468" s="87" t="s">
        <v>1974</v>
      </c>
      <c r="C468" s="87" t="s">
        <v>1954</v>
      </c>
      <c r="D468" s="125" t="s">
        <v>1995</v>
      </c>
      <c r="E468" s="87" t="s">
        <v>168</v>
      </c>
      <c r="F468" s="88">
        <v>100</v>
      </c>
      <c r="G468" s="88">
        <v>100</v>
      </c>
      <c r="H468" s="88">
        <v>0</v>
      </c>
      <c r="I468" s="88">
        <v>6</v>
      </c>
      <c r="J468" s="88" t="s">
        <v>1445</v>
      </c>
      <c r="K468" s="90">
        <v>18585000</v>
      </c>
      <c r="L468" s="90">
        <v>705474</v>
      </c>
      <c r="M468" s="90">
        <v>16000000</v>
      </c>
    </row>
    <row r="469" spans="1:13">
      <c r="C469" s="87" t="s">
        <v>1955</v>
      </c>
      <c r="D469" s="125" t="s">
        <v>1996</v>
      </c>
      <c r="L469" s="90"/>
    </row>
    <row r="470" spans="1:13">
      <c r="C470" s="87" t="s">
        <v>1956</v>
      </c>
      <c r="D470" s="125" t="s">
        <v>1997</v>
      </c>
      <c r="F470" s="87"/>
      <c r="G470" s="87"/>
      <c r="H470" s="87"/>
      <c r="I470" s="87"/>
      <c r="J470" s="87"/>
    </row>
    <row r="471" spans="1:13">
      <c r="D471" s="125" t="s">
        <v>1998</v>
      </c>
      <c r="F471" s="87"/>
      <c r="G471" s="87"/>
      <c r="H471" s="87"/>
      <c r="I471" s="87"/>
      <c r="J471" s="87"/>
    </row>
    <row r="472" spans="1:13">
      <c r="D472" s="125" t="s">
        <v>1999</v>
      </c>
      <c r="F472" s="87"/>
      <c r="G472" s="87"/>
      <c r="H472" s="87"/>
      <c r="I472" s="87"/>
      <c r="J472" s="87"/>
    </row>
    <row r="473" spans="1:13">
      <c r="D473" s="125"/>
      <c r="L473" s="90"/>
    </row>
    <row r="474" spans="1:13" s="90" customFormat="1">
      <c r="A474" s="88">
        <v>2016</v>
      </c>
      <c r="B474" s="87" t="s">
        <v>1969</v>
      </c>
      <c r="C474" s="87" t="s">
        <v>1960</v>
      </c>
      <c r="D474" s="125" t="s">
        <v>1970</v>
      </c>
      <c r="E474" s="87" t="s">
        <v>148</v>
      </c>
      <c r="F474" s="88">
        <v>301</v>
      </c>
      <c r="G474" s="88">
        <v>301</v>
      </c>
      <c r="H474" s="88">
        <v>0</v>
      </c>
      <c r="I474" s="88">
        <v>150</v>
      </c>
      <c r="J474" s="88" t="s">
        <v>1525</v>
      </c>
      <c r="K474" s="90">
        <v>45991730</v>
      </c>
      <c r="L474" s="90">
        <v>1621741</v>
      </c>
      <c r="M474" s="90">
        <v>21280650</v>
      </c>
    </row>
    <row r="475" spans="1:13" s="90" customFormat="1">
      <c r="A475" s="88"/>
      <c r="B475" s="87"/>
      <c r="C475" s="87" t="s">
        <v>1961</v>
      </c>
      <c r="D475" s="125" t="s">
        <v>1971</v>
      </c>
      <c r="E475" s="87"/>
      <c r="F475" s="88"/>
      <c r="G475" s="88"/>
      <c r="H475" s="88"/>
      <c r="I475" s="88"/>
      <c r="J475" s="88"/>
    </row>
    <row r="476" spans="1:13" s="90" customFormat="1">
      <c r="A476" s="88"/>
      <c r="B476" s="87"/>
      <c r="C476" s="87" t="s">
        <v>1623</v>
      </c>
      <c r="D476" s="125" t="s">
        <v>1972</v>
      </c>
      <c r="E476" s="87"/>
      <c r="F476" s="88"/>
      <c r="G476" s="88"/>
      <c r="H476" s="88"/>
      <c r="I476" s="88"/>
      <c r="J476" s="88"/>
    </row>
    <row r="477" spans="1:13" s="90" customFormat="1">
      <c r="A477" s="88"/>
      <c r="B477" s="87"/>
      <c r="C477" s="87"/>
      <c r="D477" s="125" t="s">
        <v>2262</v>
      </c>
      <c r="E477" s="87"/>
      <c r="F477" s="88"/>
      <c r="G477" s="88"/>
      <c r="H477" s="88"/>
      <c r="I477" s="88"/>
      <c r="J477" s="88"/>
    </row>
    <row r="478" spans="1:13" s="90" customFormat="1">
      <c r="A478" s="88"/>
      <c r="B478" s="87"/>
      <c r="C478" s="87"/>
      <c r="D478" s="125" t="s">
        <v>2263</v>
      </c>
      <c r="E478" s="87"/>
      <c r="F478" s="88"/>
      <c r="G478" s="88"/>
      <c r="H478" s="88"/>
      <c r="I478" s="88"/>
      <c r="J478" s="88"/>
    </row>
    <row r="479" spans="1:13" s="90" customFormat="1">
      <c r="A479" s="88"/>
      <c r="B479" s="87"/>
      <c r="C479" s="87"/>
      <c r="D479" s="125"/>
      <c r="E479" s="87"/>
      <c r="F479" s="88"/>
      <c r="G479" s="88"/>
      <c r="H479" s="88"/>
      <c r="I479" s="88"/>
      <c r="J479" s="88"/>
    </row>
    <row r="480" spans="1:13" s="90" customFormat="1">
      <c r="A480" s="88">
        <v>2016</v>
      </c>
      <c r="B480" s="87" t="s">
        <v>1965</v>
      </c>
      <c r="C480" s="87" t="s">
        <v>1962</v>
      </c>
      <c r="D480" s="125" t="s">
        <v>2000</v>
      </c>
      <c r="E480" s="87" t="s">
        <v>148</v>
      </c>
      <c r="F480" s="88">
        <v>182</v>
      </c>
      <c r="G480" s="88">
        <v>182</v>
      </c>
      <c r="H480" s="88">
        <v>0</v>
      </c>
      <c r="I480" s="88">
        <v>21</v>
      </c>
      <c r="J480" s="88" t="s">
        <v>1525</v>
      </c>
      <c r="K480" s="90">
        <v>17098587</v>
      </c>
      <c r="L480" s="90">
        <v>569004</v>
      </c>
      <c r="M480" s="90">
        <v>11059000</v>
      </c>
    </row>
    <row r="481" spans="1:13" s="90" customFormat="1">
      <c r="A481" s="88"/>
      <c r="B481" s="87"/>
      <c r="C481" s="87" t="s">
        <v>1963</v>
      </c>
      <c r="D481" s="125" t="s">
        <v>2001</v>
      </c>
      <c r="E481" s="87"/>
      <c r="F481" s="88"/>
      <c r="G481" s="88"/>
      <c r="H481" s="88"/>
      <c r="I481" s="88"/>
      <c r="J481" s="88"/>
      <c r="L481" s="87"/>
    </row>
    <row r="482" spans="1:13" s="90" customFormat="1">
      <c r="A482" s="88"/>
      <c r="B482" s="87"/>
      <c r="C482" s="87" t="s">
        <v>1500</v>
      </c>
      <c r="D482" s="125" t="s">
        <v>2002</v>
      </c>
      <c r="E482" s="87"/>
      <c r="F482" s="88"/>
      <c r="G482" s="88"/>
      <c r="H482" s="88"/>
      <c r="I482" s="88"/>
      <c r="J482" s="88"/>
    </row>
    <row r="483" spans="1:13" s="90" customFormat="1">
      <c r="A483" s="88"/>
      <c r="B483" s="87"/>
      <c r="C483" s="87"/>
      <c r="D483" s="125" t="s">
        <v>2003</v>
      </c>
      <c r="E483" s="87"/>
      <c r="F483" s="88"/>
      <c r="G483" s="88"/>
      <c r="H483" s="88"/>
      <c r="I483" s="88"/>
      <c r="J483" s="88"/>
    </row>
    <row r="484" spans="1:13">
      <c r="D484" s="87" t="s">
        <v>1542</v>
      </c>
      <c r="L484" s="90"/>
    </row>
    <row r="485" spans="1:13">
      <c r="L485" s="90"/>
    </row>
    <row r="486" spans="1:13" s="90" customFormat="1">
      <c r="A486" s="88">
        <v>2016</v>
      </c>
      <c r="B486" s="87" t="s">
        <v>1967</v>
      </c>
      <c r="C486" s="87" t="s">
        <v>2420</v>
      </c>
      <c r="D486" s="125" t="s">
        <v>2004</v>
      </c>
      <c r="E486" s="87" t="s">
        <v>148</v>
      </c>
      <c r="F486" s="88">
        <v>166</v>
      </c>
      <c r="G486" s="88">
        <v>166</v>
      </c>
      <c r="H486" s="88">
        <v>0</v>
      </c>
      <c r="I486" s="88">
        <v>1</v>
      </c>
      <c r="J486" s="88" t="s">
        <v>1525</v>
      </c>
      <c r="K486" s="90">
        <v>25292956</v>
      </c>
      <c r="L486" s="90">
        <v>341088</v>
      </c>
      <c r="M486" s="90">
        <v>19470000</v>
      </c>
    </row>
    <row r="487" spans="1:13" s="90" customFormat="1">
      <c r="A487" s="88"/>
      <c r="B487" s="87"/>
      <c r="C487" s="107" t="s">
        <v>2022</v>
      </c>
      <c r="D487" s="125" t="s">
        <v>2005</v>
      </c>
      <c r="E487" s="87"/>
      <c r="F487" s="88"/>
      <c r="G487" s="88"/>
      <c r="H487" s="88"/>
      <c r="I487" s="88"/>
      <c r="J487" s="88"/>
    </row>
    <row r="488" spans="1:13" s="90" customFormat="1">
      <c r="A488" s="88"/>
      <c r="B488" s="87"/>
      <c r="C488" s="107" t="s">
        <v>2023</v>
      </c>
      <c r="D488" s="125" t="s">
        <v>2006</v>
      </c>
      <c r="E488" s="87"/>
      <c r="F488" s="88"/>
      <c r="G488" s="88"/>
      <c r="H488" s="88"/>
      <c r="I488" s="88"/>
      <c r="J488" s="88"/>
    </row>
    <row r="489" spans="1:13" s="90" customFormat="1">
      <c r="A489" s="88"/>
      <c r="B489" s="87"/>
      <c r="C489" s="87"/>
      <c r="D489" s="125" t="s">
        <v>2007</v>
      </c>
      <c r="E489" s="87"/>
      <c r="F489" s="88"/>
      <c r="G489" s="88"/>
      <c r="H489" s="88"/>
      <c r="I489" s="88"/>
      <c r="J489" s="88"/>
    </row>
    <row r="490" spans="1:13" s="90" customFormat="1">
      <c r="A490" s="88"/>
      <c r="B490" s="87"/>
      <c r="C490" s="87"/>
      <c r="D490" s="125" t="s">
        <v>2008</v>
      </c>
      <c r="E490" s="87"/>
      <c r="F490" s="88"/>
      <c r="G490" s="88"/>
      <c r="H490" s="88"/>
      <c r="I490" s="88"/>
      <c r="J490" s="88"/>
    </row>
    <row r="491" spans="1:13" s="90" customFormat="1">
      <c r="A491" s="88"/>
      <c r="B491" s="87"/>
      <c r="C491" s="87"/>
      <c r="D491" s="125"/>
      <c r="E491" s="87"/>
      <c r="F491" s="88"/>
      <c r="G491" s="88"/>
      <c r="H491" s="88"/>
      <c r="I491" s="88"/>
      <c r="J491" s="88"/>
    </row>
    <row r="492" spans="1:13" s="90" customFormat="1">
      <c r="A492" s="88">
        <v>2016</v>
      </c>
      <c r="B492" s="87" t="s">
        <v>1966</v>
      </c>
      <c r="C492" s="87" t="s">
        <v>2393</v>
      </c>
      <c r="D492" s="125" t="s">
        <v>2011</v>
      </c>
      <c r="E492" s="87" t="s">
        <v>148</v>
      </c>
      <c r="F492" s="88">
        <v>164</v>
      </c>
      <c r="G492" s="88">
        <v>140</v>
      </c>
      <c r="H492" s="88">
        <v>24</v>
      </c>
      <c r="I492" s="88">
        <v>1</v>
      </c>
      <c r="J492" s="88" t="s">
        <v>1704</v>
      </c>
      <c r="K492" s="90">
        <v>36958134</v>
      </c>
      <c r="L492" s="90">
        <v>783951</v>
      </c>
      <c r="M492" s="90">
        <v>26000000</v>
      </c>
    </row>
    <row r="493" spans="1:13" s="90" customFormat="1">
      <c r="A493" s="88"/>
      <c r="B493" s="87"/>
      <c r="C493" s="87" t="s">
        <v>2010</v>
      </c>
      <c r="D493" s="125" t="s">
        <v>2005</v>
      </c>
    </row>
    <row r="494" spans="1:13" s="90" customFormat="1">
      <c r="A494" s="88"/>
      <c r="B494" s="87"/>
      <c r="C494" s="87" t="s">
        <v>2009</v>
      </c>
      <c r="D494" s="125" t="s">
        <v>2006</v>
      </c>
      <c r="E494" s="87"/>
      <c r="F494" s="88"/>
      <c r="G494" s="88"/>
      <c r="H494" s="88"/>
      <c r="I494" s="88"/>
      <c r="J494" s="88"/>
    </row>
    <row r="495" spans="1:13" s="90" customFormat="1">
      <c r="A495" s="88"/>
      <c r="B495" s="87"/>
      <c r="C495" s="87"/>
      <c r="D495" s="125" t="s">
        <v>2007</v>
      </c>
      <c r="E495" s="87"/>
      <c r="F495" s="88"/>
      <c r="G495" s="88"/>
      <c r="H495" s="88"/>
      <c r="I495" s="88"/>
      <c r="J495" s="88"/>
    </row>
    <row r="496" spans="1:13" s="90" customFormat="1">
      <c r="A496" s="88"/>
      <c r="B496" s="87"/>
      <c r="C496" s="87"/>
      <c r="D496" s="125" t="s">
        <v>2008</v>
      </c>
      <c r="E496" s="87"/>
      <c r="F496" s="88"/>
      <c r="G496" s="88"/>
      <c r="H496" s="88"/>
      <c r="I496" s="88"/>
      <c r="J496" s="88"/>
    </row>
    <row r="497" spans="1:13" s="90" customFormat="1">
      <c r="A497" s="88"/>
      <c r="B497" s="87"/>
      <c r="C497" s="87"/>
      <c r="D497" s="125"/>
      <c r="E497" s="87"/>
      <c r="F497" s="88"/>
      <c r="G497" s="88"/>
      <c r="H497" s="88"/>
      <c r="I497" s="88"/>
      <c r="J497" s="88"/>
    </row>
    <row r="498" spans="1:13" s="90" customFormat="1">
      <c r="A498" s="88">
        <v>2016</v>
      </c>
      <c r="B498" s="87" t="s">
        <v>1968</v>
      </c>
      <c r="C498" s="87" t="s">
        <v>1964</v>
      </c>
      <c r="D498" s="125" t="s">
        <v>2014</v>
      </c>
      <c r="E498" s="87" t="s">
        <v>168</v>
      </c>
      <c r="F498" s="88">
        <v>80</v>
      </c>
      <c r="G498" s="88">
        <v>80</v>
      </c>
      <c r="H498" s="88">
        <v>0</v>
      </c>
      <c r="I498" s="88">
        <v>10</v>
      </c>
      <c r="J498" s="88" t="s">
        <v>1525</v>
      </c>
      <c r="K498" s="90">
        <v>8181442</v>
      </c>
      <c r="L498" s="90">
        <v>265766</v>
      </c>
      <c r="M498" s="90">
        <v>5049000</v>
      </c>
    </row>
    <row r="499" spans="1:13" s="90" customFormat="1">
      <c r="A499" s="88"/>
      <c r="B499" s="87"/>
      <c r="C499" s="87" t="s">
        <v>2012</v>
      </c>
      <c r="D499" s="125" t="s">
        <v>2001</v>
      </c>
      <c r="E499" s="87"/>
      <c r="F499" s="88"/>
      <c r="G499" s="88"/>
      <c r="H499" s="88"/>
      <c r="I499" s="88"/>
      <c r="J499" s="88"/>
    </row>
    <row r="500" spans="1:13" s="90" customFormat="1">
      <c r="A500" s="88"/>
      <c r="B500" s="87"/>
      <c r="C500" s="87" t="s">
        <v>2013</v>
      </c>
      <c r="D500" s="125" t="s">
        <v>2002</v>
      </c>
      <c r="E500" s="87"/>
      <c r="F500" s="88"/>
      <c r="G500" s="88"/>
      <c r="H500" s="88"/>
      <c r="I500" s="88"/>
      <c r="J500" s="88"/>
    </row>
    <row r="501" spans="1:13" s="90" customFormat="1">
      <c r="A501" s="88"/>
      <c r="B501" s="87"/>
      <c r="C501" s="87"/>
      <c r="D501" s="125" t="s">
        <v>2003</v>
      </c>
      <c r="E501" s="87"/>
      <c r="F501" s="88"/>
      <c r="G501" s="88"/>
      <c r="H501" s="88"/>
      <c r="I501" s="88"/>
      <c r="J501" s="88"/>
      <c r="L501" s="87"/>
    </row>
    <row r="502" spans="1:13" s="90" customFormat="1">
      <c r="A502" s="88"/>
      <c r="B502" s="87"/>
      <c r="C502" s="87"/>
      <c r="D502" s="125" t="s">
        <v>1542</v>
      </c>
      <c r="E502" s="87"/>
      <c r="F502" s="88"/>
      <c r="G502" s="88"/>
      <c r="H502" s="88"/>
      <c r="I502" s="88"/>
      <c r="J502" s="88"/>
      <c r="L502" s="87"/>
    </row>
    <row r="503" spans="1:13" s="90" customFormat="1">
      <c r="A503" s="88"/>
      <c r="B503" s="87"/>
      <c r="C503" s="87"/>
      <c r="D503" s="125"/>
      <c r="E503" s="87"/>
      <c r="F503" s="88"/>
      <c r="G503" s="88"/>
      <c r="H503" s="88"/>
      <c r="I503" s="88"/>
      <c r="J503" s="88"/>
      <c r="L503" s="87"/>
    </row>
    <row r="504" spans="1:13" s="90" customFormat="1">
      <c r="A504" s="88">
        <v>2016</v>
      </c>
      <c r="B504" s="87" t="s">
        <v>2021</v>
      </c>
      <c r="C504" s="87" t="s">
        <v>2015</v>
      </c>
      <c r="D504" s="125" t="s">
        <v>2018</v>
      </c>
      <c r="E504" s="87" t="s">
        <v>148</v>
      </c>
      <c r="F504" s="88">
        <v>101</v>
      </c>
      <c r="G504" s="88">
        <v>100</v>
      </c>
      <c r="H504" s="88">
        <v>1</v>
      </c>
      <c r="I504" s="88">
        <v>1</v>
      </c>
      <c r="J504" s="88" t="s">
        <v>1525</v>
      </c>
      <c r="K504" s="90">
        <v>17341522</v>
      </c>
      <c r="L504" s="90">
        <v>470626</v>
      </c>
      <c r="M504" s="90">
        <v>8000000</v>
      </c>
    </row>
    <row r="505" spans="1:13" s="90" customFormat="1">
      <c r="A505" s="88"/>
      <c r="B505" s="87"/>
      <c r="C505" s="87" t="s">
        <v>2016</v>
      </c>
      <c r="D505" s="125" t="s">
        <v>2019</v>
      </c>
      <c r="E505" s="87"/>
      <c r="F505" s="88"/>
      <c r="G505" s="88"/>
      <c r="H505" s="88"/>
      <c r="I505" s="88"/>
      <c r="J505" s="88"/>
      <c r="L505" s="87"/>
    </row>
    <row r="506" spans="1:13" s="90" customFormat="1">
      <c r="A506" s="88"/>
      <c r="B506" s="87"/>
      <c r="C506" s="87" t="s">
        <v>2017</v>
      </c>
      <c r="D506" s="125" t="s">
        <v>2020</v>
      </c>
      <c r="E506" s="87"/>
      <c r="F506" s="88"/>
      <c r="G506" s="88"/>
      <c r="H506" s="88"/>
      <c r="I506" s="88"/>
      <c r="J506" s="88"/>
      <c r="L506" s="87"/>
    </row>
    <row r="507" spans="1:13" s="90" customFormat="1">
      <c r="A507" s="88"/>
      <c r="B507" s="87"/>
      <c r="C507" s="87"/>
      <c r="D507" s="125" t="s">
        <v>2264</v>
      </c>
      <c r="E507" s="87"/>
      <c r="F507" s="88"/>
      <c r="G507" s="88"/>
      <c r="H507" s="88"/>
      <c r="I507" s="88"/>
      <c r="J507" s="88"/>
      <c r="L507" s="87"/>
    </row>
    <row r="508" spans="1:13" s="90" customFormat="1">
      <c r="A508" s="88"/>
      <c r="B508" s="87"/>
      <c r="C508" s="87"/>
      <c r="D508" s="125" t="s">
        <v>1542</v>
      </c>
      <c r="E508" s="87"/>
      <c r="F508" s="88"/>
      <c r="G508" s="88"/>
      <c r="H508" s="88"/>
      <c r="I508" s="88"/>
      <c r="J508" s="88"/>
      <c r="L508" s="87"/>
    </row>
    <row r="509" spans="1:13" s="90" customFormat="1">
      <c r="A509" s="88"/>
      <c r="B509" s="87"/>
      <c r="C509" s="87"/>
      <c r="D509" s="125"/>
      <c r="E509" s="87"/>
      <c r="F509" s="88"/>
      <c r="G509" s="88"/>
      <c r="H509" s="88"/>
      <c r="I509" s="88"/>
      <c r="J509" s="88"/>
      <c r="L509" s="87"/>
    </row>
    <row r="510" spans="1:13" s="90" customFormat="1">
      <c r="A510" s="88">
        <v>2017</v>
      </c>
      <c r="B510" s="87" t="s">
        <v>2211</v>
      </c>
      <c r="C510" s="87" t="s">
        <v>1275</v>
      </c>
      <c r="D510" s="125" t="s">
        <v>2223</v>
      </c>
      <c r="E510" s="87" t="s">
        <v>168</v>
      </c>
      <c r="F510" s="88">
        <v>107</v>
      </c>
      <c r="G510" s="88">
        <v>107</v>
      </c>
      <c r="H510" s="88">
        <v>0</v>
      </c>
      <c r="I510" s="88">
        <v>13</v>
      </c>
      <c r="J510" s="88" t="s">
        <v>1525</v>
      </c>
      <c r="K510" s="90">
        <v>11153385</v>
      </c>
      <c r="L510" s="90">
        <v>309956</v>
      </c>
      <c r="M510" s="90">
        <v>6135000</v>
      </c>
    </row>
    <row r="511" spans="1:13" s="90" customFormat="1">
      <c r="A511" s="88"/>
      <c r="B511" s="87"/>
      <c r="C511" s="87" t="s">
        <v>2219</v>
      </c>
      <c r="D511" s="125" t="s">
        <v>2221</v>
      </c>
      <c r="E511" s="87"/>
      <c r="F511" s="88"/>
      <c r="G511" s="88"/>
      <c r="H511" s="88"/>
      <c r="I511" s="88"/>
      <c r="J511" s="88"/>
    </row>
    <row r="512" spans="1:13" s="90" customFormat="1">
      <c r="A512" s="88"/>
      <c r="B512" s="87"/>
      <c r="C512" s="87" t="s">
        <v>2220</v>
      </c>
      <c r="D512" s="125" t="s">
        <v>2222</v>
      </c>
      <c r="E512" s="87"/>
      <c r="F512" s="88"/>
      <c r="G512" s="88"/>
      <c r="H512" s="88"/>
      <c r="I512" s="88"/>
      <c r="J512" s="88"/>
    </row>
    <row r="513" spans="1:13" s="90" customFormat="1">
      <c r="A513" s="88"/>
      <c r="B513" s="87"/>
      <c r="C513" s="87"/>
      <c r="D513" s="125" t="s">
        <v>2265</v>
      </c>
      <c r="E513" s="87"/>
      <c r="F513" s="88"/>
      <c r="G513" s="88"/>
      <c r="H513" s="88"/>
      <c r="I513" s="88"/>
      <c r="J513" s="88"/>
    </row>
    <row r="514" spans="1:13" s="90" customFormat="1">
      <c r="A514" s="88"/>
      <c r="B514" s="87"/>
      <c r="C514" s="87"/>
      <c r="D514" s="125" t="s">
        <v>2266</v>
      </c>
      <c r="E514" s="87"/>
      <c r="F514" s="88"/>
      <c r="G514" s="88"/>
      <c r="H514" s="88"/>
      <c r="I514" s="88"/>
      <c r="J514" s="88"/>
    </row>
    <row r="515" spans="1:13" s="90" customFormat="1">
      <c r="A515" s="88"/>
      <c r="B515" s="87"/>
      <c r="C515" s="87"/>
      <c r="D515" s="125"/>
      <c r="E515" s="87"/>
      <c r="F515" s="88"/>
      <c r="G515" s="88"/>
      <c r="H515" s="88"/>
      <c r="I515" s="88"/>
      <c r="J515" s="88"/>
    </row>
    <row r="516" spans="1:13" s="90" customFormat="1">
      <c r="A516" s="88">
        <v>2017</v>
      </c>
      <c r="B516" s="87" t="s">
        <v>2212</v>
      </c>
      <c r="C516" s="87" t="s">
        <v>2224</v>
      </c>
      <c r="D516" s="125" t="s">
        <v>2227</v>
      </c>
      <c r="E516" s="87" t="s">
        <v>148</v>
      </c>
      <c r="F516" s="88">
        <v>267</v>
      </c>
      <c r="G516" s="88">
        <v>266</v>
      </c>
      <c r="H516" s="88">
        <v>0</v>
      </c>
      <c r="I516" s="88">
        <v>1</v>
      </c>
      <c r="J516" s="88" t="s">
        <v>1525</v>
      </c>
      <c r="K516" s="90">
        <v>29168838</v>
      </c>
      <c r="L516" s="90">
        <v>903792</v>
      </c>
      <c r="M516" s="90">
        <v>18000000</v>
      </c>
    </row>
    <row r="517" spans="1:13" s="90" customFormat="1">
      <c r="A517" s="88"/>
      <c r="B517" s="87"/>
      <c r="C517" s="87" t="s">
        <v>2225</v>
      </c>
      <c r="D517" s="125" t="s">
        <v>2228</v>
      </c>
      <c r="E517" s="87"/>
      <c r="F517" s="88"/>
      <c r="G517" s="88"/>
      <c r="H517" s="88"/>
      <c r="I517" s="88"/>
      <c r="J517" s="88"/>
    </row>
    <row r="518" spans="1:13" s="90" customFormat="1">
      <c r="A518" s="88"/>
      <c r="B518" s="87"/>
      <c r="C518" s="87" t="s">
        <v>2226</v>
      </c>
      <c r="D518" s="125" t="s">
        <v>2229</v>
      </c>
      <c r="E518" s="87"/>
      <c r="F518" s="88"/>
      <c r="G518" s="88"/>
      <c r="H518" s="88"/>
      <c r="I518" s="88"/>
      <c r="J518" s="88"/>
    </row>
    <row r="519" spans="1:13" s="90" customFormat="1">
      <c r="A519" s="88"/>
      <c r="B519" s="87"/>
      <c r="C519" s="87"/>
      <c r="D519" s="125" t="s">
        <v>2267</v>
      </c>
      <c r="E519" s="87"/>
      <c r="F519" s="88"/>
      <c r="G519" s="88"/>
      <c r="H519" s="88"/>
      <c r="I519" s="88"/>
      <c r="J519" s="88"/>
    </row>
    <row r="520" spans="1:13" s="90" customFormat="1">
      <c r="A520" s="88"/>
      <c r="B520" s="87"/>
      <c r="C520" s="87"/>
      <c r="D520" s="125" t="s">
        <v>2268</v>
      </c>
      <c r="E520" s="87"/>
      <c r="F520" s="88"/>
      <c r="G520" s="88"/>
      <c r="H520" s="88"/>
      <c r="I520" s="88"/>
      <c r="J520" s="88"/>
    </row>
    <row r="521" spans="1:13" s="90" customFormat="1">
      <c r="A521" s="88"/>
      <c r="B521" s="87"/>
      <c r="C521" s="87"/>
      <c r="D521" s="125"/>
      <c r="E521" s="87"/>
      <c r="F521" s="88"/>
      <c r="G521" s="88"/>
      <c r="H521" s="88"/>
      <c r="I521" s="88"/>
      <c r="J521" s="88"/>
    </row>
    <row r="522" spans="1:13" s="90" customFormat="1">
      <c r="A522" s="88">
        <v>2017</v>
      </c>
      <c r="B522" s="87" t="s">
        <v>2214</v>
      </c>
      <c r="C522" s="87" t="s">
        <v>2213</v>
      </c>
      <c r="D522" s="125" t="s">
        <v>2215</v>
      </c>
      <c r="E522" s="87" t="s">
        <v>148</v>
      </c>
      <c r="F522" s="88">
        <v>131</v>
      </c>
      <c r="G522" s="88">
        <v>99</v>
      </c>
      <c r="H522" s="88">
        <v>32</v>
      </c>
      <c r="I522" s="88">
        <v>1</v>
      </c>
      <c r="J522" s="88" t="s">
        <v>1704</v>
      </c>
      <c r="K522" s="90">
        <v>35773363</v>
      </c>
      <c r="L522" s="90">
        <v>924809</v>
      </c>
      <c r="M522" s="90">
        <v>26550000</v>
      </c>
    </row>
    <row r="523" spans="1:13" s="90" customFormat="1">
      <c r="A523" s="88"/>
      <c r="B523" s="87"/>
      <c r="C523" s="87" t="s">
        <v>2217</v>
      </c>
      <c r="D523" s="125" t="s">
        <v>2216</v>
      </c>
      <c r="E523" s="87"/>
      <c r="F523" s="88"/>
      <c r="G523" s="88"/>
      <c r="H523" s="88"/>
      <c r="I523" s="88"/>
      <c r="J523" s="88"/>
    </row>
    <row r="524" spans="1:13" s="90" customFormat="1">
      <c r="A524" s="88"/>
      <c r="B524" s="87"/>
      <c r="C524" s="87" t="s">
        <v>2218</v>
      </c>
      <c r="D524" s="125" t="s">
        <v>2006</v>
      </c>
      <c r="E524" s="87"/>
      <c r="F524" s="88"/>
      <c r="G524" s="88"/>
      <c r="H524" s="88"/>
      <c r="I524" s="88"/>
      <c r="J524" s="88"/>
    </row>
    <row r="525" spans="1:13" s="90" customFormat="1">
      <c r="A525" s="88"/>
      <c r="B525" s="87"/>
      <c r="C525" s="87"/>
      <c r="D525" s="125" t="s">
        <v>2269</v>
      </c>
      <c r="E525" s="87"/>
      <c r="F525" s="88"/>
      <c r="G525" s="88"/>
      <c r="H525" s="88"/>
      <c r="I525" s="88"/>
      <c r="J525" s="88"/>
    </row>
    <row r="526" spans="1:13" s="90" customFormat="1">
      <c r="A526" s="88"/>
      <c r="B526" s="87"/>
      <c r="C526" s="87"/>
      <c r="D526" s="125" t="s">
        <v>2270</v>
      </c>
      <c r="E526" s="87"/>
      <c r="F526" s="88"/>
      <c r="G526" s="88"/>
      <c r="H526" s="88"/>
      <c r="I526" s="88"/>
      <c r="J526" s="88"/>
    </row>
    <row r="527" spans="1:13" s="90" customFormat="1">
      <c r="A527" s="88"/>
      <c r="B527" s="87"/>
      <c r="C527" s="87"/>
      <c r="D527" s="125"/>
      <c r="E527" s="87"/>
      <c r="F527" s="88"/>
      <c r="G527" s="88"/>
      <c r="H527" s="88"/>
      <c r="I527" s="88"/>
      <c r="J527" s="88"/>
    </row>
    <row r="528" spans="1:13" s="90" customFormat="1">
      <c r="A528" s="88">
        <v>2017</v>
      </c>
      <c r="B528" s="87" t="s">
        <v>2233</v>
      </c>
      <c r="C528" s="87" t="s">
        <v>2234</v>
      </c>
      <c r="D528" s="125" t="s">
        <v>2235</v>
      </c>
      <c r="E528" s="87" t="s">
        <v>148</v>
      </c>
      <c r="F528" s="88">
        <v>489</v>
      </c>
      <c r="G528" s="88">
        <v>489</v>
      </c>
      <c r="H528" s="88">
        <v>0</v>
      </c>
      <c r="I528" s="88">
        <v>489</v>
      </c>
      <c r="J528" s="88" t="s">
        <v>1525</v>
      </c>
      <c r="K528" s="90">
        <v>71917825</v>
      </c>
      <c r="L528" s="90">
        <v>2184932</v>
      </c>
      <c r="M528" s="90">
        <v>47170551</v>
      </c>
    </row>
    <row r="529" spans="1:13" s="90" customFormat="1">
      <c r="A529" s="88"/>
      <c r="B529" s="87"/>
      <c r="C529" s="87" t="s">
        <v>1869</v>
      </c>
      <c r="D529" s="125" t="s">
        <v>2237</v>
      </c>
      <c r="E529" s="87"/>
      <c r="F529" s="88"/>
      <c r="G529" s="88"/>
      <c r="H529" s="88"/>
      <c r="I529" s="88"/>
      <c r="J529" s="88"/>
    </row>
    <row r="530" spans="1:13" s="90" customFormat="1">
      <c r="A530" s="88"/>
      <c r="B530" s="87"/>
      <c r="C530" s="87" t="s">
        <v>2236</v>
      </c>
      <c r="D530" s="125" t="s">
        <v>2238</v>
      </c>
      <c r="E530" s="87"/>
      <c r="F530" s="88"/>
      <c r="G530" s="88"/>
      <c r="H530" s="88"/>
      <c r="I530" s="88"/>
      <c r="J530" s="88"/>
      <c r="L530" s="87"/>
    </row>
    <row r="531" spans="1:13" s="90" customFormat="1">
      <c r="A531" s="88"/>
      <c r="B531" s="87"/>
      <c r="C531" s="87"/>
      <c r="D531" s="125" t="s">
        <v>2272</v>
      </c>
      <c r="E531" s="87"/>
      <c r="F531" s="88"/>
      <c r="G531" s="88"/>
      <c r="H531" s="88"/>
      <c r="I531" s="88"/>
      <c r="J531" s="88"/>
      <c r="L531" s="87"/>
    </row>
    <row r="532" spans="1:13" s="90" customFormat="1">
      <c r="A532" s="88"/>
      <c r="B532" s="87"/>
      <c r="C532" s="87"/>
      <c r="D532" s="125" t="s">
        <v>2271</v>
      </c>
      <c r="E532" s="87"/>
      <c r="F532" s="88"/>
      <c r="G532" s="88"/>
      <c r="H532" s="88"/>
      <c r="I532" s="88"/>
      <c r="J532" s="88"/>
      <c r="L532" s="87"/>
    </row>
    <row r="533" spans="1:13" s="90" customFormat="1">
      <c r="A533" s="88"/>
      <c r="B533" s="87"/>
      <c r="C533" s="87"/>
      <c r="D533" s="125"/>
      <c r="E533" s="87"/>
      <c r="F533" s="88"/>
      <c r="G533" s="88"/>
      <c r="H533" s="88"/>
      <c r="I533" s="88"/>
      <c r="J533" s="88"/>
      <c r="L533" s="87"/>
    </row>
    <row r="534" spans="1:13" s="90" customFormat="1">
      <c r="A534" s="88">
        <v>2017</v>
      </c>
      <c r="B534" s="87" t="s">
        <v>2239</v>
      </c>
      <c r="C534" s="87" t="s">
        <v>1531</v>
      </c>
      <c r="D534" s="125" t="s">
        <v>2242</v>
      </c>
      <c r="E534" s="87" t="s">
        <v>148</v>
      </c>
      <c r="F534" s="88">
        <v>228</v>
      </c>
      <c r="G534" s="88">
        <v>228</v>
      </c>
      <c r="H534" s="88">
        <v>0</v>
      </c>
      <c r="I534" s="88">
        <v>19</v>
      </c>
      <c r="J534" s="88" t="s">
        <v>1525</v>
      </c>
      <c r="K534" s="90">
        <v>35976099</v>
      </c>
      <c r="L534" s="90">
        <v>984455</v>
      </c>
      <c r="M534" s="90">
        <v>17280000</v>
      </c>
    </row>
    <row r="535" spans="1:13" s="90" customFormat="1">
      <c r="A535" s="88"/>
      <c r="B535" s="87"/>
      <c r="C535" s="87" t="s">
        <v>2240</v>
      </c>
      <c r="D535" s="125" t="s">
        <v>2243</v>
      </c>
      <c r="E535" s="87"/>
      <c r="F535" s="88"/>
      <c r="G535" s="88"/>
      <c r="H535" s="88"/>
      <c r="I535" s="88"/>
      <c r="J535" s="88"/>
    </row>
    <row r="536" spans="1:13" s="90" customFormat="1">
      <c r="A536" s="88"/>
      <c r="B536" s="87"/>
      <c r="C536" s="87" t="s">
        <v>2241</v>
      </c>
      <c r="D536" s="125" t="s">
        <v>2244</v>
      </c>
      <c r="E536" s="87"/>
      <c r="F536" s="88"/>
      <c r="G536" s="88"/>
      <c r="H536" s="88"/>
      <c r="I536" s="88"/>
      <c r="J536" s="88"/>
    </row>
    <row r="537" spans="1:13" s="90" customFormat="1">
      <c r="A537" s="88"/>
      <c r="B537" s="87"/>
      <c r="C537" s="87"/>
      <c r="D537" s="125" t="s">
        <v>2273</v>
      </c>
      <c r="E537" s="87"/>
      <c r="F537" s="88"/>
      <c r="G537" s="88"/>
      <c r="H537" s="88"/>
      <c r="I537" s="88"/>
      <c r="J537" s="88"/>
    </row>
    <row r="538" spans="1:13" s="90" customFormat="1">
      <c r="A538" s="88"/>
      <c r="B538" s="87"/>
      <c r="C538" s="87"/>
      <c r="D538" s="125" t="s">
        <v>1542</v>
      </c>
      <c r="E538" s="87"/>
      <c r="F538" s="88"/>
      <c r="G538" s="88"/>
      <c r="H538" s="88"/>
      <c r="I538" s="88"/>
      <c r="J538" s="88"/>
    </row>
    <row r="539" spans="1:13" s="90" customFormat="1">
      <c r="A539" s="88"/>
      <c r="B539" s="87"/>
      <c r="C539" s="87"/>
      <c r="D539" s="125"/>
      <c r="E539" s="87"/>
      <c r="F539" s="88"/>
      <c r="G539" s="88"/>
      <c r="H539" s="88"/>
      <c r="I539" s="88"/>
      <c r="J539" s="88"/>
    </row>
    <row r="540" spans="1:13" s="90" customFormat="1">
      <c r="A540" s="88">
        <v>2017</v>
      </c>
      <c r="B540" s="87" t="s">
        <v>2250</v>
      </c>
      <c r="C540" s="87" t="s">
        <v>2245</v>
      </c>
      <c r="D540" s="125" t="s">
        <v>2248</v>
      </c>
      <c r="E540" s="87" t="s">
        <v>148</v>
      </c>
      <c r="F540" s="88">
        <v>100</v>
      </c>
      <c r="G540" s="88">
        <v>100</v>
      </c>
      <c r="H540" s="88">
        <v>0</v>
      </c>
      <c r="I540" s="88">
        <v>6</v>
      </c>
      <c r="J540" s="88" t="s">
        <v>2247</v>
      </c>
      <c r="K540" s="90">
        <v>22358843</v>
      </c>
      <c r="L540" s="90">
        <v>833449</v>
      </c>
      <c r="M540" s="90">
        <v>5600000</v>
      </c>
    </row>
    <row r="541" spans="1:13" s="90" customFormat="1">
      <c r="A541" s="88"/>
      <c r="B541" s="87"/>
      <c r="C541" s="87" t="s">
        <v>2251</v>
      </c>
      <c r="D541" s="125" t="s">
        <v>1971</v>
      </c>
      <c r="E541" s="87"/>
      <c r="F541" s="88"/>
      <c r="G541" s="88"/>
      <c r="H541" s="88"/>
      <c r="I541" s="88"/>
      <c r="J541" s="88"/>
    </row>
    <row r="542" spans="1:13" s="90" customFormat="1">
      <c r="A542" s="88"/>
      <c r="B542" s="87"/>
      <c r="C542" s="87" t="s">
        <v>2252</v>
      </c>
      <c r="D542" s="125" t="s">
        <v>2249</v>
      </c>
      <c r="E542" s="87"/>
      <c r="F542" s="88"/>
      <c r="G542" s="88"/>
      <c r="H542" s="88"/>
      <c r="I542" s="88"/>
      <c r="J542" s="88"/>
    </row>
    <row r="543" spans="1:13" s="90" customFormat="1">
      <c r="A543" s="88"/>
      <c r="B543" s="87"/>
      <c r="C543" s="87"/>
      <c r="D543" s="125" t="s">
        <v>1973</v>
      </c>
      <c r="E543" s="87"/>
      <c r="F543" s="88"/>
      <c r="G543" s="88"/>
      <c r="H543" s="88"/>
      <c r="I543" s="88"/>
      <c r="J543" s="88"/>
    </row>
    <row r="544" spans="1:13" s="90" customFormat="1">
      <c r="A544" s="88"/>
      <c r="B544" s="87"/>
      <c r="C544" s="87"/>
      <c r="D544" s="125" t="s">
        <v>2274</v>
      </c>
      <c r="E544" s="87"/>
      <c r="F544" s="88"/>
      <c r="G544" s="88"/>
      <c r="H544" s="88"/>
      <c r="I544" s="88"/>
      <c r="J544" s="88"/>
    </row>
    <row r="545" spans="1:13" s="90" customFormat="1">
      <c r="A545" s="88"/>
      <c r="B545" s="87"/>
      <c r="C545" s="87"/>
      <c r="D545" s="125"/>
      <c r="E545" s="87"/>
      <c r="F545" s="88"/>
      <c r="G545" s="88"/>
      <c r="H545" s="88"/>
      <c r="I545" s="88"/>
      <c r="J545" s="88"/>
    </row>
    <row r="546" spans="1:13" s="90" customFormat="1">
      <c r="A546" s="88">
        <v>2020</v>
      </c>
      <c r="B546" s="87" t="s">
        <v>2445</v>
      </c>
      <c r="C546" s="87" t="s">
        <v>2246</v>
      </c>
      <c r="D546" s="125" t="s">
        <v>2255</v>
      </c>
      <c r="E546" s="87" t="s">
        <v>148</v>
      </c>
      <c r="F546" s="88">
        <v>200</v>
      </c>
      <c r="G546" s="88">
        <v>200</v>
      </c>
      <c r="H546" s="88">
        <v>0</v>
      </c>
      <c r="I546" s="88">
        <v>37</v>
      </c>
      <c r="J546" s="88" t="s">
        <v>1525</v>
      </c>
      <c r="K546" s="90">
        <v>26350646</v>
      </c>
      <c r="L546" s="90">
        <v>794682</v>
      </c>
      <c r="M546" s="90">
        <v>11050000</v>
      </c>
    </row>
    <row r="547" spans="1:13" s="90" customFormat="1">
      <c r="A547" s="88"/>
      <c r="B547" s="87"/>
      <c r="C547" s="87" t="s">
        <v>2254</v>
      </c>
      <c r="D547" s="125" t="s">
        <v>2256</v>
      </c>
      <c r="E547" s="87"/>
      <c r="F547" s="88"/>
      <c r="G547" s="88"/>
      <c r="H547" s="88"/>
      <c r="I547" s="88"/>
      <c r="J547" s="88"/>
    </row>
    <row r="548" spans="1:13" s="90" customFormat="1">
      <c r="A548" s="88"/>
      <c r="B548" s="87"/>
      <c r="C548" s="87" t="s">
        <v>2253</v>
      </c>
      <c r="D548" s="125" t="s">
        <v>2257</v>
      </c>
      <c r="E548" s="87"/>
      <c r="F548" s="88"/>
      <c r="G548" s="88"/>
      <c r="H548" s="88"/>
      <c r="I548" s="88"/>
      <c r="J548" s="88"/>
    </row>
    <row r="549" spans="1:13" s="90" customFormat="1">
      <c r="A549" s="88"/>
      <c r="B549" s="87"/>
      <c r="C549" s="87"/>
      <c r="D549" s="125" t="s">
        <v>1973</v>
      </c>
      <c r="E549" s="87"/>
      <c r="F549" s="88"/>
      <c r="G549" s="88"/>
      <c r="H549" s="88"/>
      <c r="I549" s="88"/>
      <c r="J549" s="88"/>
    </row>
    <row r="550" spans="1:13" s="90" customFormat="1">
      <c r="A550" s="88"/>
      <c r="B550" s="87"/>
      <c r="C550" s="87"/>
      <c r="D550" s="125" t="s">
        <v>2274</v>
      </c>
      <c r="E550" s="87"/>
      <c r="F550" s="88"/>
      <c r="G550" s="88"/>
      <c r="H550" s="88"/>
      <c r="I550" s="88"/>
      <c r="J550" s="88"/>
    </row>
    <row r="551" spans="1:13" s="90" customFormat="1">
      <c r="A551" s="88"/>
      <c r="B551" s="87"/>
      <c r="C551" s="87"/>
      <c r="D551" s="125"/>
      <c r="E551" s="87"/>
      <c r="F551" s="88"/>
      <c r="G551" s="88"/>
      <c r="H551" s="88"/>
      <c r="I551" s="88"/>
      <c r="J551" s="88"/>
    </row>
    <row r="552" spans="1:13" s="90" customFormat="1">
      <c r="A552" s="88">
        <v>2018</v>
      </c>
      <c r="B552" s="87" t="s">
        <v>2258</v>
      </c>
      <c r="C552" s="87" t="s">
        <v>2259</v>
      </c>
      <c r="D552" s="125" t="s">
        <v>2261</v>
      </c>
      <c r="E552" s="87" t="s">
        <v>168</v>
      </c>
      <c r="F552" s="88">
        <v>110</v>
      </c>
      <c r="G552" s="88">
        <v>110</v>
      </c>
      <c r="H552" s="88">
        <v>0</v>
      </c>
      <c r="I552" s="88">
        <v>7</v>
      </c>
      <c r="J552" s="88" t="s">
        <v>1525</v>
      </c>
      <c r="K552" s="90">
        <v>20608060</v>
      </c>
      <c r="L552" s="90">
        <v>695246</v>
      </c>
      <c r="M552" s="90">
        <v>11620000</v>
      </c>
    </row>
    <row r="553" spans="1:13" s="90" customFormat="1">
      <c r="A553" s="88"/>
      <c r="B553" s="87"/>
      <c r="C553" s="87" t="s">
        <v>2342</v>
      </c>
      <c r="D553" s="125" t="s">
        <v>2275</v>
      </c>
      <c r="E553" s="87"/>
      <c r="F553" s="88"/>
      <c r="G553" s="88"/>
      <c r="H553" s="88"/>
      <c r="I553" s="88"/>
      <c r="J553" s="88"/>
    </row>
    <row r="554" spans="1:13" s="90" customFormat="1">
      <c r="A554" s="88"/>
      <c r="B554" s="87"/>
      <c r="C554" s="87" t="s">
        <v>2260</v>
      </c>
      <c r="D554" s="125" t="s">
        <v>2276</v>
      </c>
      <c r="E554" s="87"/>
      <c r="F554" s="88"/>
      <c r="G554" s="88"/>
      <c r="H554" s="88"/>
      <c r="I554" s="88"/>
      <c r="J554" s="88"/>
    </row>
    <row r="555" spans="1:13" s="90" customFormat="1">
      <c r="A555" s="88"/>
      <c r="B555" s="87"/>
      <c r="C555" s="87"/>
      <c r="D555" s="125" t="s">
        <v>2277</v>
      </c>
      <c r="E555" s="87"/>
      <c r="F555" s="88"/>
      <c r="G555" s="88"/>
      <c r="H555" s="88"/>
      <c r="I555" s="88"/>
      <c r="J555" s="88"/>
    </row>
    <row r="556" spans="1:13" s="90" customFormat="1">
      <c r="A556" s="88"/>
      <c r="B556" s="87"/>
      <c r="C556" s="87"/>
      <c r="D556" s="125" t="s">
        <v>2278</v>
      </c>
      <c r="E556" s="87"/>
      <c r="F556" s="88"/>
      <c r="G556" s="88"/>
      <c r="H556" s="88"/>
      <c r="I556" s="88"/>
      <c r="J556" s="88"/>
    </row>
    <row r="557" spans="1:13" s="90" customFormat="1">
      <c r="A557" s="88"/>
      <c r="B557" s="87"/>
      <c r="C557" s="87"/>
      <c r="D557" s="125"/>
      <c r="E557" s="87"/>
      <c r="F557" s="88"/>
      <c r="G557" s="88"/>
      <c r="H557" s="88"/>
      <c r="I557" s="88"/>
      <c r="J557" s="88"/>
    </row>
    <row r="558" spans="1:13" s="90" customFormat="1">
      <c r="A558" s="88">
        <v>2018</v>
      </c>
      <c r="B558" s="87" t="s">
        <v>2421</v>
      </c>
      <c r="C558" s="87" t="s">
        <v>2339</v>
      </c>
      <c r="D558" s="125" t="s">
        <v>2343</v>
      </c>
      <c r="E558" s="87" t="s">
        <v>148</v>
      </c>
      <c r="F558" s="88">
        <v>78</v>
      </c>
      <c r="G558" s="88">
        <v>78</v>
      </c>
      <c r="H558" s="88">
        <v>0</v>
      </c>
      <c r="I558" s="88">
        <v>10</v>
      </c>
      <c r="J558" s="88" t="s">
        <v>1525</v>
      </c>
      <c r="K558" s="90">
        <v>15644819</v>
      </c>
      <c r="L558" s="90">
        <v>492895</v>
      </c>
      <c r="M558" s="90">
        <v>7729000</v>
      </c>
    </row>
    <row r="559" spans="1:13" s="90" customFormat="1">
      <c r="A559" s="88"/>
      <c r="B559" s="87"/>
      <c r="C559" s="87" t="s">
        <v>2340</v>
      </c>
      <c r="D559" s="125" t="s">
        <v>2344</v>
      </c>
      <c r="E559" s="87"/>
      <c r="F559" s="88"/>
      <c r="G559" s="88"/>
      <c r="H559" s="88"/>
      <c r="I559" s="88"/>
      <c r="J559" s="88"/>
    </row>
    <row r="560" spans="1:13" s="90" customFormat="1">
      <c r="A560" s="88"/>
      <c r="B560" s="87"/>
      <c r="C560" s="87" t="s">
        <v>2341</v>
      </c>
      <c r="D560" s="125" t="s">
        <v>2345</v>
      </c>
      <c r="E560" s="87"/>
      <c r="F560" s="88"/>
      <c r="G560" s="88"/>
      <c r="H560" s="88"/>
      <c r="I560" s="88"/>
      <c r="J560" s="88"/>
    </row>
    <row r="561" spans="1:14" s="90" customFormat="1">
      <c r="A561" s="88"/>
      <c r="B561" s="87"/>
      <c r="C561" s="87"/>
      <c r="D561" s="125" t="s">
        <v>2346</v>
      </c>
      <c r="E561" s="87"/>
      <c r="F561" s="88"/>
      <c r="G561" s="88"/>
      <c r="H561" s="88"/>
      <c r="I561" s="88"/>
      <c r="J561" s="88"/>
    </row>
    <row r="562" spans="1:14" s="90" customFormat="1">
      <c r="A562" s="88"/>
      <c r="B562" s="87"/>
      <c r="C562" s="87"/>
      <c r="D562" s="125"/>
      <c r="E562" s="87"/>
      <c r="F562" s="88"/>
      <c r="G562" s="88"/>
      <c r="H562" s="88"/>
      <c r="I562" s="88"/>
      <c r="J562" s="88"/>
    </row>
    <row r="563" spans="1:14" s="90" customFormat="1">
      <c r="A563" s="88">
        <v>2018</v>
      </c>
      <c r="B563" s="87" t="s">
        <v>2422</v>
      </c>
      <c r="C563" s="87" t="s">
        <v>2347</v>
      </c>
      <c r="D563" s="125" t="s">
        <v>2350</v>
      </c>
      <c r="E563" s="87" t="s">
        <v>168</v>
      </c>
      <c r="F563" s="88">
        <v>136</v>
      </c>
      <c r="G563" s="88">
        <v>136</v>
      </c>
      <c r="H563" s="88">
        <v>0</v>
      </c>
      <c r="I563" s="88">
        <v>13</v>
      </c>
      <c r="J563" s="88" t="s">
        <v>1525</v>
      </c>
      <c r="K563" s="90">
        <v>28280338</v>
      </c>
      <c r="L563" s="90">
        <v>994521</v>
      </c>
      <c r="M563" s="90">
        <v>20000000</v>
      </c>
    </row>
    <row r="564" spans="1:14" s="90" customFormat="1">
      <c r="A564" s="88"/>
      <c r="B564" s="87"/>
      <c r="C564" s="87" t="s">
        <v>2348</v>
      </c>
      <c r="D564" s="125" t="s">
        <v>2275</v>
      </c>
      <c r="E564" s="87"/>
      <c r="F564" s="88"/>
      <c r="G564" s="88"/>
      <c r="H564" s="88"/>
      <c r="I564" s="88"/>
      <c r="J564" s="88"/>
    </row>
    <row r="565" spans="1:14" s="90" customFormat="1">
      <c r="A565" s="88"/>
      <c r="B565" s="87"/>
      <c r="C565" s="87" t="s">
        <v>2349</v>
      </c>
      <c r="D565" s="125" t="s">
        <v>2276</v>
      </c>
      <c r="E565" s="87"/>
      <c r="F565" s="88"/>
      <c r="G565" s="88"/>
      <c r="H565" s="88"/>
      <c r="I565" s="88"/>
      <c r="J565" s="88"/>
    </row>
    <row r="566" spans="1:14" s="90" customFormat="1">
      <c r="A566" s="88"/>
      <c r="B566" s="87"/>
      <c r="C566" s="87"/>
      <c r="D566" s="125" t="s">
        <v>2277</v>
      </c>
      <c r="E566" s="87"/>
      <c r="F566" s="88"/>
      <c r="G566" s="88"/>
      <c r="H566" s="88"/>
      <c r="I566" s="88"/>
      <c r="J566" s="88"/>
    </row>
    <row r="567" spans="1:14" s="90" customFormat="1">
      <c r="A567" s="88"/>
      <c r="B567" s="87"/>
      <c r="C567" s="87"/>
      <c r="D567" s="125" t="s">
        <v>2278</v>
      </c>
      <c r="E567" s="87"/>
      <c r="F567" s="88"/>
      <c r="G567" s="88"/>
      <c r="H567" s="88"/>
      <c r="I567" s="88"/>
      <c r="J567" s="88"/>
    </row>
    <row r="568" spans="1:14" s="90" customFormat="1">
      <c r="A568" s="88"/>
      <c r="B568" s="87"/>
      <c r="C568" s="87"/>
      <c r="D568" s="125"/>
      <c r="E568" s="87"/>
      <c r="F568" s="88"/>
      <c r="G568" s="88"/>
      <c r="H568" s="88"/>
      <c r="I568" s="88"/>
      <c r="J568" s="88"/>
    </row>
    <row r="569" spans="1:14" s="90" customFormat="1">
      <c r="A569" s="88">
        <v>2019</v>
      </c>
      <c r="B569" s="87" t="s">
        <v>2423</v>
      </c>
      <c r="C569" s="87" t="s">
        <v>2398</v>
      </c>
      <c r="D569" s="125" t="s">
        <v>2401</v>
      </c>
      <c r="E569" s="87" t="s">
        <v>148</v>
      </c>
      <c r="F569" s="88">
        <v>42</v>
      </c>
      <c r="G569" s="88">
        <v>42</v>
      </c>
      <c r="H569" s="88">
        <v>0</v>
      </c>
      <c r="I569" s="88">
        <v>1</v>
      </c>
      <c r="J569" s="88" t="s">
        <v>2406</v>
      </c>
      <c r="K569" s="90">
        <v>11454012</v>
      </c>
      <c r="L569" s="90">
        <v>420739</v>
      </c>
      <c r="M569" s="90">
        <v>7300000</v>
      </c>
      <c r="N569" s="90">
        <v>2000000</v>
      </c>
    </row>
    <row r="570" spans="1:14" s="90" customFormat="1">
      <c r="A570" s="88"/>
      <c r="B570" s="87"/>
      <c r="C570" s="87" t="s">
        <v>2399</v>
      </c>
      <c r="D570" s="125" t="s">
        <v>2402</v>
      </c>
      <c r="E570" s="87"/>
      <c r="F570" s="88"/>
      <c r="G570" s="88"/>
      <c r="H570" s="88"/>
      <c r="I570" s="88"/>
      <c r="J570" s="88"/>
    </row>
    <row r="571" spans="1:14" s="90" customFormat="1">
      <c r="A571" s="88"/>
      <c r="B571" s="87"/>
      <c r="C571" s="87" t="s">
        <v>2400</v>
      </c>
      <c r="D571" s="125" t="s">
        <v>2403</v>
      </c>
      <c r="E571" s="87"/>
      <c r="F571" s="88"/>
      <c r="G571" s="88"/>
      <c r="H571" s="88"/>
      <c r="I571" s="88"/>
      <c r="J571" s="88"/>
    </row>
    <row r="572" spans="1:14" s="90" customFormat="1">
      <c r="A572" s="88"/>
      <c r="B572" s="87"/>
      <c r="C572" s="87"/>
      <c r="D572" s="125" t="s">
        <v>2404</v>
      </c>
      <c r="E572" s="87"/>
      <c r="F572" s="88"/>
      <c r="G572" s="88"/>
      <c r="H572" s="88"/>
      <c r="I572" s="88"/>
      <c r="J572" s="88"/>
    </row>
    <row r="573" spans="1:14" s="90" customFormat="1">
      <c r="A573" s="88"/>
      <c r="B573" s="87"/>
      <c r="C573" s="87"/>
      <c r="D573" s="125"/>
      <c r="E573" s="87"/>
      <c r="F573" s="88"/>
      <c r="G573" s="88"/>
      <c r="H573" s="88"/>
      <c r="I573" s="88"/>
      <c r="J573" s="88"/>
    </row>
    <row r="574" spans="1:14" s="90" customFormat="1">
      <c r="A574" s="88">
        <v>2020</v>
      </c>
      <c r="B574" s="87" t="s">
        <v>2488</v>
      </c>
      <c r="C574" s="87" t="s">
        <v>2407</v>
      </c>
      <c r="D574" s="125" t="s">
        <v>2410</v>
      </c>
      <c r="E574" s="87" t="s">
        <v>168</v>
      </c>
      <c r="F574" s="88">
        <v>107</v>
      </c>
      <c r="G574" s="88">
        <v>107</v>
      </c>
      <c r="H574" s="88">
        <v>0</v>
      </c>
      <c r="I574" s="88">
        <v>8</v>
      </c>
      <c r="J574" s="88" t="s">
        <v>2247</v>
      </c>
      <c r="K574" s="90">
        <v>24650000</v>
      </c>
      <c r="L574" s="90">
        <v>953053</v>
      </c>
      <c r="M574" s="90">
        <v>19000000</v>
      </c>
      <c r="N574" s="90">
        <v>1800000</v>
      </c>
    </row>
    <row r="575" spans="1:14" s="90" customFormat="1">
      <c r="A575" s="88"/>
      <c r="B575" s="87"/>
      <c r="C575" s="87" t="s">
        <v>2408</v>
      </c>
      <c r="D575" s="125" t="s">
        <v>2411</v>
      </c>
      <c r="E575" s="87"/>
      <c r="F575" s="88"/>
      <c r="G575" s="88"/>
      <c r="H575" s="88"/>
      <c r="I575" s="88"/>
      <c r="J575" s="88"/>
    </row>
    <row r="576" spans="1:14" s="90" customFormat="1">
      <c r="A576" s="88"/>
      <c r="B576" s="87"/>
      <c r="C576" s="87" t="s">
        <v>2409</v>
      </c>
      <c r="D576" s="125" t="s">
        <v>2412</v>
      </c>
      <c r="E576" s="87"/>
      <c r="F576" s="88"/>
      <c r="G576" s="88"/>
      <c r="H576" s="88"/>
      <c r="I576" s="88"/>
      <c r="J576" s="88"/>
    </row>
    <row r="577" spans="1:13" s="90" customFormat="1">
      <c r="A577" s="88"/>
      <c r="B577" s="87"/>
      <c r="C577" s="87"/>
      <c r="D577" s="125" t="s">
        <v>1998</v>
      </c>
      <c r="E577" s="87"/>
      <c r="F577" s="88"/>
      <c r="G577" s="88"/>
      <c r="H577" s="88"/>
      <c r="I577" s="88"/>
      <c r="J577" s="88"/>
    </row>
    <row r="578" spans="1:13" s="90" customFormat="1">
      <c r="A578" s="88"/>
      <c r="B578" s="87"/>
      <c r="C578" s="87"/>
      <c r="D578" s="125" t="s">
        <v>1999</v>
      </c>
      <c r="E578" s="87"/>
      <c r="F578" s="88"/>
      <c r="G578" s="88"/>
      <c r="H578" s="88"/>
      <c r="I578" s="88"/>
      <c r="J578" s="88"/>
    </row>
    <row r="579" spans="1:13" s="90" customFormat="1">
      <c r="A579" s="88"/>
      <c r="B579" s="87"/>
      <c r="C579" s="87"/>
      <c r="D579" s="125"/>
      <c r="E579" s="87"/>
      <c r="F579" s="88"/>
      <c r="G579" s="88"/>
      <c r="H579" s="88"/>
      <c r="I579" s="88"/>
      <c r="J579" s="88"/>
    </row>
    <row r="580" spans="1:13" s="90" customFormat="1">
      <c r="A580" s="88">
        <v>2019</v>
      </c>
      <c r="B580" s="87" t="s">
        <v>2424</v>
      </c>
      <c r="C580" s="87" t="s">
        <v>2427</v>
      </c>
      <c r="D580" s="125" t="s">
        <v>2428</v>
      </c>
      <c r="E580" s="87" t="s">
        <v>148</v>
      </c>
      <c r="F580" s="88">
        <v>237</v>
      </c>
      <c r="G580" s="88">
        <v>235</v>
      </c>
      <c r="H580" s="88">
        <v>2</v>
      </c>
      <c r="I580" s="88">
        <v>1</v>
      </c>
      <c r="J580" s="88" t="s">
        <v>2247</v>
      </c>
      <c r="K580" s="90">
        <v>62704729</v>
      </c>
      <c r="L580" s="90">
        <v>2260308</v>
      </c>
      <c r="M580" s="90">
        <v>51360350</v>
      </c>
    </row>
    <row r="581" spans="1:13" s="90" customFormat="1">
      <c r="A581" s="88"/>
      <c r="B581" s="87"/>
      <c r="C581" s="87" t="s">
        <v>2425</v>
      </c>
      <c r="D581" s="125" t="s">
        <v>2243</v>
      </c>
      <c r="E581" s="87"/>
      <c r="F581" s="88"/>
      <c r="G581" s="88"/>
      <c r="H581" s="88"/>
      <c r="I581" s="88"/>
      <c r="J581" s="88"/>
    </row>
    <row r="582" spans="1:13" s="90" customFormat="1">
      <c r="A582" s="88"/>
      <c r="B582" s="87"/>
      <c r="C582" s="87" t="s">
        <v>2426</v>
      </c>
      <c r="D582" s="125" t="s">
        <v>2429</v>
      </c>
      <c r="E582" s="87"/>
      <c r="F582" s="88"/>
      <c r="G582" s="88"/>
      <c r="H582" s="88"/>
      <c r="I582" s="88"/>
      <c r="J582" s="88"/>
    </row>
    <row r="583" spans="1:13" s="90" customFormat="1">
      <c r="A583" s="88"/>
      <c r="B583" s="87"/>
      <c r="C583" s="87"/>
      <c r="D583" s="125" t="s">
        <v>2405</v>
      </c>
      <c r="E583" s="87"/>
      <c r="F583" s="88"/>
      <c r="G583" s="88"/>
      <c r="H583" s="88"/>
      <c r="I583" s="88"/>
      <c r="J583" s="88"/>
    </row>
    <row r="584" spans="1:13" s="90" customFormat="1">
      <c r="A584" s="88"/>
      <c r="B584" s="87"/>
      <c r="C584" s="87"/>
      <c r="D584" s="125"/>
      <c r="E584" s="87"/>
      <c r="F584" s="88"/>
      <c r="G584" s="88"/>
      <c r="H584" s="88"/>
      <c r="I584" s="88"/>
      <c r="J584" s="88"/>
    </row>
    <row r="585" spans="1:13" s="90" customFormat="1">
      <c r="A585" s="88">
        <v>2020</v>
      </c>
      <c r="B585" s="87" t="s">
        <v>2490</v>
      </c>
      <c r="C585" s="87" t="s">
        <v>2491</v>
      </c>
      <c r="D585" s="125" t="s">
        <v>3044</v>
      </c>
      <c r="E585" s="87" t="s">
        <v>168</v>
      </c>
      <c r="F585" s="88">
        <v>100</v>
      </c>
      <c r="G585" s="88">
        <v>100</v>
      </c>
      <c r="H585" s="88">
        <v>0</v>
      </c>
      <c r="I585" s="88">
        <v>1</v>
      </c>
      <c r="J585" s="88" t="s">
        <v>1525</v>
      </c>
      <c r="K585" s="90">
        <v>13894928</v>
      </c>
      <c r="L585" s="90">
        <v>350301</v>
      </c>
      <c r="M585" s="90">
        <v>8489535</v>
      </c>
    </row>
    <row r="586" spans="1:13" s="90" customFormat="1">
      <c r="A586" s="88"/>
      <c r="B586" s="87"/>
      <c r="C586" s="87" t="s">
        <v>3042</v>
      </c>
      <c r="D586" s="125" t="s">
        <v>3045</v>
      </c>
      <c r="E586" s="87"/>
      <c r="F586" s="88"/>
      <c r="G586" s="88"/>
      <c r="H586" s="88"/>
      <c r="I586" s="88"/>
      <c r="J586" s="88"/>
    </row>
    <row r="587" spans="1:13" s="90" customFormat="1">
      <c r="A587" s="88"/>
      <c r="B587" s="87"/>
      <c r="C587" s="87" t="s">
        <v>3043</v>
      </c>
      <c r="D587" s="125" t="s">
        <v>2880</v>
      </c>
      <c r="E587" s="87"/>
      <c r="F587" s="88"/>
      <c r="G587" s="88"/>
      <c r="H587" s="88"/>
      <c r="I587" s="88"/>
      <c r="J587" s="88"/>
    </row>
    <row r="588" spans="1:13" s="90" customFormat="1">
      <c r="A588" s="88"/>
      <c r="B588" s="87"/>
      <c r="C588" s="87"/>
      <c r="D588" s="125"/>
      <c r="E588" s="87"/>
      <c r="F588" s="88"/>
      <c r="G588" s="88"/>
      <c r="H588" s="88"/>
      <c r="I588" s="88"/>
      <c r="J588" s="88"/>
    </row>
    <row r="589" spans="1:13" s="90" customFormat="1">
      <c r="A589" s="88"/>
      <c r="B589" s="87"/>
      <c r="C589" s="87"/>
      <c r="D589" s="125"/>
      <c r="E589" s="87"/>
      <c r="F589" s="88"/>
      <c r="G589" s="88"/>
      <c r="H589" s="88"/>
      <c r="I589" s="88"/>
      <c r="J589" s="88"/>
    </row>
    <row r="590" spans="1:13" s="90" customFormat="1">
      <c r="A590" s="88">
        <v>2020</v>
      </c>
      <c r="B590" s="87" t="s">
        <v>2446</v>
      </c>
      <c r="C590" s="87" t="s">
        <v>2430</v>
      </c>
      <c r="D590" s="125" t="s">
        <v>2433</v>
      </c>
      <c r="E590" s="87" t="s">
        <v>148</v>
      </c>
      <c r="F590" s="88">
        <v>66</v>
      </c>
      <c r="G590" s="88">
        <v>62</v>
      </c>
      <c r="H590" s="88">
        <v>4</v>
      </c>
      <c r="I590" s="88">
        <v>4</v>
      </c>
      <c r="J590" s="88" t="s">
        <v>2247</v>
      </c>
      <c r="K590" s="90">
        <v>15281378</v>
      </c>
      <c r="L590" s="90">
        <v>544791</v>
      </c>
      <c r="M590" s="90">
        <v>8000000</v>
      </c>
    </row>
    <row r="591" spans="1:13" s="90" customFormat="1">
      <c r="A591" s="88"/>
      <c r="B591" s="87"/>
      <c r="C591" s="87" t="s">
        <v>2432</v>
      </c>
      <c r="D591" s="125" t="s">
        <v>2256</v>
      </c>
      <c r="E591" s="87"/>
      <c r="F591" s="88"/>
      <c r="G591" s="88"/>
      <c r="H591" s="88"/>
      <c r="I591" s="88"/>
      <c r="J591" s="88"/>
    </row>
    <row r="592" spans="1:13" s="90" customFormat="1">
      <c r="A592" s="88"/>
      <c r="B592" s="87"/>
      <c r="C592" s="87" t="s">
        <v>1649</v>
      </c>
      <c r="D592" s="125" t="s">
        <v>2257</v>
      </c>
      <c r="E592" s="87"/>
      <c r="F592" s="88"/>
      <c r="G592" s="88"/>
      <c r="H592" s="88"/>
      <c r="I592" s="88"/>
      <c r="J592" s="88"/>
    </row>
    <row r="593" spans="1:13" s="90" customFormat="1">
      <c r="A593" s="88"/>
      <c r="B593" s="87"/>
      <c r="C593" s="87"/>
      <c r="D593" s="125" t="s">
        <v>1973</v>
      </c>
      <c r="E593" s="87"/>
      <c r="F593" s="88"/>
      <c r="G593" s="88"/>
      <c r="H593" s="88"/>
      <c r="I593" s="88"/>
      <c r="J593" s="88"/>
    </row>
    <row r="594" spans="1:13" s="90" customFormat="1">
      <c r="A594" s="88"/>
      <c r="B594" s="87"/>
      <c r="C594" s="87"/>
      <c r="D594" s="125" t="s">
        <v>2274</v>
      </c>
      <c r="E594" s="87"/>
      <c r="F594" s="88"/>
      <c r="G594" s="88"/>
      <c r="H594" s="88"/>
      <c r="I594" s="88"/>
      <c r="J594" s="88"/>
    </row>
    <row r="595" spans="1:13" s="90" customFormat="1">
      <c r="A595" s="88"/>
      <c r="B595" s="87"/>
      <c r="C595" s="87"/>
      <c r="D595" s="125"/>
      <c r="E595" s="87"/>
      <c r="F595" s="88"/>
      <c r="G595" s="88"/>
      <c r="H595" s="88"/>
      <c r="I595" s="88"/>
      <c r="J595" s="88"/>
    </row>
    <row r="596" spans="1:13" s="90" customFormat="1">
      <c r="A596" s="88">
        <v>2020</v>
      </c>
      <c r="B596" s="87" t="s">
        <v>2447</v>
      </c>
      <c r="C596" s="87" t="s">
        <v>145</v>
      </c>
      <c r="D596" s="125" t="s">
        <v>2441</v>
      </c>
      <c r="E596" s="87" t="s">
        <v>148</v>
      </c>
      <c r="F596" s="88">
        <v>127</v>
      </c>
      <c r="G596" s="88">
        <v>127</v>
      </c>
      <c r="H596" s="88">
        <v>0</v>
      </c>
      <c r="I596" s="88">
        <v>11</v>
      </c>
      <c r="J596" s="88" t="s">
        <v>1525</v>
      </c>
      <c r="K596" s="90">
        <v>38473180</v>
      </c>
      <c r="L596" s="90">
        <v>1192209</v>
      </c>
      <c r="M596" s="90">
        <v>25000000</v>
      </c>
    </row>
    <row r="597" spans="1:13" s="90" customFormat="1">
      <c r="A597" s="88"/>
      <c r="B597" s="87"/>
      <c r="C597" s="87" t="s">
        <v>931</v>
      </c>
      <c r="D597" s="125" t="s">
        <v>2442</v>
      </c>
      <c r="E597" s="87"/>
      <c r="F597" s="88"/>
      <c r="G597" s="88"/>
      <c r="H597" s="88"/>
      <c r="I597" s="88"/>
      <c r="J597" s="88"/>
    </row>
    <row r="598" spans="1:13" s="90" customFormat="1">
      <c r="A598" s="88"/>
      <c r="B598" s="87"/>
      <c r="C598" s="87" t="s">
        <v>2440</v>
      </c>
      <c r="D598" s="125" t="s">
        <v>2443</v>
      </c>
      <c r="E598" s="87"/>
      <c r="F598" s="88"/>
      <c r="G598" s="88"/>
      <c r="H598" s="88"/>
      <c r="I598" s="88"/>
      <c r="J598" s="88"/>
    </row>
    <row r="599" spans="1:13" s="90" customFormat="1">
      <c r="A599" s="88"/>
      <c r="B599" s="87"/>
      <c r="C599" s="87"/>
      <c r="D599" s="125" t="s">
        <v>2444</v>
      </c>
      <c r="E599" s="87"/>
      <c r="F599" s="88"/>
      <c r="G599" s="88"/>
      <c r="H599" s="88"/>
      <c r="I599" s="88"/>
      <c r="J599" s="88"/>
    </row>
    <row r="600" spans="1:13" s="90" customFormat="1">
      <c r="A600" s="88"/>
      <c r="B600" s="87"/>
      <c r="D600" s="125"/>
      <c r="E600" s="87"/>
      <c r="F600" s="88"/>
      <c r="G600" s="88"/>
      <c r="H600" s="88"/>
      <c r="I600" s="88"/>
      <c r="J600" s="88"/>
    </row>
    <row r="601" spans="1:13" s="90" customFormat="1">
      <c r="A601" s="88">
        <v>2020</v>
      </c>
      <c r="B601" s="87" t="s">
        <v>2448</v>
      </c>
      <c r="C601" s="87" t="s">
        <v>2431</v>
      </c>
      <c r="D601" s="125" t="s">
        <v>2436</v>
      </c>
      <c r="E601" s="87" t="s">
        <v>127</v>
      </c>
      <c r="F601" s="88">
        <v>60</v>
      </c>
      <c r="G601" s="88">
        <v>60</v>
      </c>
      <c r="H601" s="88">
        <v>0</v>
      </c>
      <c r="I601" s="88">
        <v>9</v>
      </c>
      <c r="J601" s="88" t="s">
        <v>1525</v>
      </c>
      <c r="K601" s="90">
        <v>8726584</v>
      </c>
      <c r="L601" s="90">
        <v>240363</v>
      </c>
      <c r="M601" s="90">
        <v>7950000</v>
      </c>
    </row>
    <row r="602" spans="1:13" s="90" customFormat="1">
      <c r="A602" s="88"/>
      <c r="B602" s="87"/>
      <c r="C602" s="87" t="s">
        <v>2434</v>
      </c>
      <c r="D602" s="125" t="s">
        <v>2437</v>
      </c>
      <c r="E602" s="87"/>
      <c r="F602" s="88"/>
      <c r="G602" s="88"/>
      <c r="H602" s="88"/>
      <c r="I602" s="88"/>
      <c r="J602" s="88"/>
    </row>
    <row r="603" spans="1:13" s="90" customFormat="1">
      <c r="A603" s="88"/>
      <c r="B603" s="87"/>
      <c r="C603" s="87" t="s">
        <v>2435</v>
      </c>
      <c r="D603" s="125" t="s">
        <v>2438</v>
      </c>
      <c r="E603" s="87"/>
      <c r="F603" s="88"/>
      <c r="G603" s="88"/>
      <c r="H603" s="88"/>
      <c r="I603" s="88"/>
      <c r="J603" s="88"/>
    </row>
    <row r="604" spans="1:13" s="90" customFormat="1">
      <c r="A604" s="88"/>
      <c r="B604" s="87"/>
      <c r="C604" s="87"/>
      <c r="D604" s="125" t="s">
        <v>2439</v>
      </c>
      <c r="E604" s="87"/>
      <c r="F604" s="88"/>
      <c r="G604" s="88"/>
      <c r="H604" s="88"/>
      <c r="I604" s="88"/>
      <c r="J604" s="88"/>
    </row>
    <row r="605" spans="1:13" s="90" customFormat="1">
      <c r="A605" s="88"/>
      <c r="B605" s="87"/>
      <c r="C605" s="87"/>
      <c r="D605" s="125"/>
      <c r="E605" s="87"/>
      <c r="F605" s="88"/>
      <c r="G605" s="88"/>
      <c r="H605" s="88"/>
      <c r="I605" s="88"/>
      <c r="J605" s="88"/>
    </row>
    <row r="606" spans="1:13" s="90" customFormat="1">
      <c r="A606" s="88">
        <v>2020</v>
      </c>
      <c r="B606" s="87" t="s">
        <v>2508</v>
      </c>
      <c r="C606" s="87" t="s">
        <v>2507</v>
      </c>
      <c r="D606" s="125" t="s">
        <v>2518</v>
      </c>
      <c r="E606" s="87" t="s">
        <v>148</v>
      </c>
      <c r="F606" s="88">
        <v>296</v>
      </c>
      <c r="G606" s="88">
        <v>296</v>
      </c>
      <c r="H606" s="88">
        <v>0</v>
      </c>
      <c r="I606" s="88">
        <v>4</v>
      </c>
      <c r="J606" s="88" t="s">
        <v>2406</v>
      </c>
      <c r="K606" s="90">
        <v>60204160</v>
      </c>
      <c r="L606" s="90">
        <v>2117352</v>
      </c>
      <c r="M606" s="90">
        <v>44000000</v>
      </c>
    </row>
    <row r="607" spans="1:13" s="90" customFormat="1">
      <c r="A607" s="88"/>
      <c r="B607" s="87"/>
      <c r="C607" s="87" t="s">
        <v>2516</v>
      </c>
      <c r="D607" s="125" t="s">
        <v>2519</v>
      </c>
      <c r="E607" s="87"/>
      <c r="F607" s="88"/>
      <c r="G607" s="88"/>
      <c r="H607" s="88"/>
      <c r="I607" s="88"/>
      <c r="J607" s="88"/>
    </row>
    <row r="608" spans="1:13" s="90" customFormat="1">
      <c r="A608" s="88"/>
      <c r="B608" s="87"/>
      <c r="C608" s="87" t="s">
        <v>2517</v>
      </c>
      <c r="D608" s="125" t="s">
        <v>2520</v>
      </c>
      <c r="E608" s="87"/>
      <c r="F608" s="88"/>
      <c r="G608" s="88"/>
      <c r="H608" s="88"/>
      <c r="I608" s="88"/>
      <c r="J608" s="88"/>
    </row>
    <row r="609" spans="1:13" s="90" customFormat="1">
      <c r="A609" s="88"/>
      <c r="B609" s="87"/>
      <c r="C609" s="87"/>
      <c r="D609" s="125" t="s">
        <v>2524</v>
      </c>
      <c r="E609" s="87"/>
      <c r="F609" s="88"/>
      <c r="G609" s="88"/>
      <c r="H609" s="88"/>
      <c r="I609" s="88"/>
      <c r="J609" s="88"/>
    </row>
    <row r="610" spans="1:13" s="90" customFormat="1">
      <c r="A610" s="88"/>
      <c r="B610" s="87"/>
      <c r="C610" s="87"/>
      <c r="D610" s="125"/>
      <c r="E610" s="87"/>
      <c r="F610" s="88"/>
      <c r="G610" s="88"/>
      <c r="H610" s="88"/>
      <c r="I610" s="88"/>
      <c r="J610" s="88"/>
    </row>
    <row r="611" spans="1:13" s="90" customFormat="1">
      <c r="A611" s="88">
        <v>2020</v>
      </c>
      <c r="B611" s="87" t="s">
        <v>2492</v>
      </c>
      <c r="C611" s="87" t="s">
        <v>2489</v>
      </c>
      <c r="D611" s="125" t="s">
        <v>2511</v>
      </c>
      <c r="E611" s="87" t="s">
        <v>187</v>
      </c>
      <c r="F611" s="88">
        <v>52</v>
      </c>
      <c r="G611" s="88">
        <v>52</v>
      </c>
      <c r="H611" s="88">
        <v>0</v>
      </c>
      <c r="I611" s="88">
        <v>13</v>
      </c>
      <c r="J611" s="88" t="s">
        <v>1525</v>
      </c>
      <c r="K611" s="90">
        <v>11625678</v>
      </c>
      <c r="L611" s="90">
        <v>389079</v>
      </c>
      <c r="M611" s="90">
        <v>8500000</v>
      </c>
    </row>
    <row r="612" spans="1:13" s="90" customFormat="1">
      <c r="A612" s="88"/>
      <c r="B612" s="87"/>
      <c r="C612" s="87" t="s">
        <v>2514</v>
      </c>
      <c r="D612" s="125" t="s">
        <v>2512</v>
      </c>
      <c r="E612" s="87"/>
      <c r="F612" s="88"/>
      <c r="G612" s="88"/>
      <c r="H612" s="88"/>
      <c r="I612" s="88"/>
      <c r="J612" s="88"/>
    </row>
    <row r="613" spans="1:13" s="90" customFormat="1">
      <c r="A613" s="88"/>
      <c r="B613" s="87"/>
      <c r="C613" s="87" t="s">
        <v>2515</v>
      </c>
      <c r="D613" s="125" t="s">
        <v>2513</v>
      </c>
      <c r="E613" s="87"/>
      <c r="F613" s="88"/>
      <c r="G613" s="88"/>
      <c r="H613" s="88"/>
      <c r="I613" s="88"/>
      <c r="J613" s="88"/>
    </row>
    <row r="614" spans="1:13" s="90" customFormat="1">
      <c r="A614" s="88"/>
      <c r="B614" s="87"/>
      <c r="C614" s="87"/>
      <c r="D614" s="125" t="s">
        <v>2523</v>
      </c>
      <c r="E614" s="87"/>
      <c r="F614" s="88"/>
      <c r="G614" s="88"/>
      <c r="H614" s="88"/>
      <c r="I614" s="88"/>
      <c r="J614" s="88"/>
    </row>
    <row r="615" spans="1:13" s="90" customFormat="1">
      <c r="A615" s="88"/>
      <c r="B615" s="87"/>
      <c r="C615" s="87"/>
      <c r="D615" s="125"/>
      <c r="E615" s="87"/>
      <c r="F615" s="88"/>
      <c r="G615" s="88"/>
      <c r="H615" s="88"/>
      <c r="I615" s="88"/>
      <c r="J615" s="88"/>
    </row>
    <row r="616" spans="1:13" s="90" customFormat="1">
      <c r="A616" s="88">
        <v>2020</v>
      </c>
      <c r="B616" s="87" t="s">
        <v>2493</v>
      </c>
      <c r="C616" s="87" t="s">
        <v>2494</v>
      </c>
      <c r="D616" s="90" t="s">
        <v>2522</v>
      </c>
      <c r="E616" s="87" t="s">
        <v>148</v>
      </c>
      <c r="F616" s="88">
        <v>216</v>
      </c>
      <c r="G616" s="88">
        <v>216</v>
      </c>
      <c r="H616" s="88">
        <v>0</v>
      </c>
      <c r="I616" s="88">
        <v>35</v>
      </c>
      <c r="J616" s="88" t="s">
        <v>1525</v>
      </c>
      <c r="K616" s="90">
        <v>60195125</v>
      </c>
      <c r="L616" s="90">
        <v>1683396</v>
      </c>
      <c r="M616" s="90">
        <v>48000000</v>
      </c>
    </row>
    <row r="617" spans="1:13" s="90" customFormat="1">
      <c r="A617" s="88"/>
      <c r="B617" s="87"/>
      <c r="C617" s="87" t="s">
        <v>2521</v>
      </c>
      <c r="D617" s="90" t="s">
        <v>2512</v>
      </c>
      <c r="E617" s="87"/>
      <c r="F617" s="88"/>
      <c r="G617" s="88"/>
      <c r="H617" s="88"/>
      <c r="I617" s="88"/>
      <c r="J617" s="88"/>
    </row>
    <row r="618" spans="1:13" s="90" customFormat="1">
      <c r="A618" s="88"/>
      <c r="B618" s="87"/>
      <c r="C618" s="87"/>
      <c r="D618" s="90" t="s">
        <v>2513</v>
      </c>
      <c r="E618" s="87"/>
      <c r="F618" s="88"/>
      <c r="G618" s="88"/>
      <c r="H618" s="88"/>
      <c r="I618" s="88"/>
      <c r="J618" s="88"/>
    </row>
    <row r="619" spans="1:13" s="90" customFormat="1">
      <c r="A619" s="88"/>
      <c r="B619" s="87"/>
      <c r="C619" s="87"/>
      <c r="D619" s="90" t="s">
        <v>2523</v>
      </c>
      <c r="E619" s="87"/>
      <c r="F619" s="88"/>
      <c r="G619" s="88"/>
      <c r="H619" s="88"/>
      <c r="I619" s="88"/>
      <c r="J619" s="88"/>
    </row>
    <row r="620" spans="1:13" s="90" customFormat="1">
      <c r="A620" s="88"/>
      <c r="B620" s="87"/>
      <c r="C620" s="87"/>
      <c r="D620" s="125"/>
      <c r="E620" s="87"/>
      <c r="F620" s="88"/>
      <c r="G620" s="88"/>
      <c r="H620" s="88"/>
      <c r="I620" s="88"/>
      <c r="J620" s="88"/>
    </row>
    <row r="621" spans="1:13" s="90" customFormat="1">
      <c r="A621" s="88">
        <v>2020</v>
      </c>
      <c r="B621" s="87" t="s">
        <v>2495</v>
      </c>
      <c r="C621" s="87" t="s">
        <v>2496</v>
      </c>
      <c r="D621" s="125" t="s">
        <v>2526</v>
      </c>
      <c r="E621" s="87" t="s">
        <v>527</v>
      </c>
      <c r="F621" s="88">
        <v>103</v>
      </c>
      <c r="G621" s="88">
        <v>103</v>
      </c>
      <c r="H621" s="88">
        <v>0</v>
      </c>
      <c r="I621" s="88">
        <v>12</v>
      </c>
      <c r="J621" s="88" t="s">
        <v>1525</v>
      </c>
      <c r="K621" s="90">
        <v>13132667</v>
      </c>
      <c r="M621" s="90">
        <v>6700000</v>
      </c>
    </row>
    <row r="622" spans="1:13" s="90" customFormat="1">
      <c r="A622" s="88"/>
      <c r="B622" s="87"/>
      <c r="C622" s="87" t="s">
        <v>2525</v>
      </c>
      <c r="D622" s="125" t="s">
        <v>2527</v>
      </c>
      <c r="E622" s="87"/>
      <c r="F622" s="88"/>
      <c r="G622" s="88"/>
      <c r="H622" s="88"/>
      <c r="I622" s="88"/>
      <c r="J622" s="88"/>
    </row>
    <row r="623" spans="1:13" s="90" customFormat="1">
      <c r="A623" s="88"/>
      <c r="B623" s="87"/>
      <c r="C623" s="87" t="s">
        <v>1677</v>
      </c>
      <c r="D623" s="125" t="s">
        <v>2528</v>
      </c>
      <c r="E623" s="87"/>
      <c r="F623" s="88"/>
      <c r="G623" s="88"/>
      <c r="H623" s="88"/>
      <c r="I623" s="88"/>
      <c r="J623" s="88"/>
    </row>
    <row r="624" spans="1:13" s="90" customFormat="1">
      <c r="A624" s="88"/>
      <c r="B624" s="87"/>
      <c r="C624" s="87"/>
      <c r="D624" s="125" t="s">
        <v>2529</v>
      </c>
      <c r="E624" s="87"/>
      <c r="F624" s="88"/>
      <c r="G624" s="88"/>
      <c r="H624" s="88"/>
      <c r="I624" s="88"/>
      <c r="J624" s="88"/>
    </row>
    <row r="625" spans="1:13" s="90" customFormat="1">
      <c r="A625" s="88"/>
      <c r="B625" s="87"/>
      <c r="C625" s="87"/>
      <c r="D625" s="125"/>
      <c r="E625" s="87"/>
      <c r="F625" s="88"/>
      <c r="G625" s="88"/>
      <c r="H625" s="88"/>
      <c r="I625" s="88"/>
      <c r="J625" s="88"/>
    </row>
    <row r="626" spans="1:13" s="90" customFormat="1">
      <c r="A626" s="88">
        <v>2020</v>
      </c>
      <c r="B626" s="87" t="s">
        <v>2497</v>
      </c>
      <c r="C626" s="87" t="s">
        <v>2498</v>
      </c>
      <c r="D626" s="125" t="s">
        <v>2532</v>
      </c>
      <c r="E626" s="87" t="s">
        <v>148</v>
      </c>
      <c r="F626" s="88">
        <v>124</v>
      </c>
      <c r="G626" s="88">
        <v>124</v>
      </c>
      <c r="H626" s="88">
        <v>0</v>
      </c>
      <c r="I626" s="88">
        <v>124</v>
      </c>
      <c r="J626" s="88" t="s">
        <v>2247</v>
      </c>
      <c r="K626" s="90">
        <v>27799135</v>
      </c>
      <c r="L626" s="90">
        <v>866276</v>
      </c>
      <c r="M626" s="90">
        <v>20000000</v>
      </c>
    </row>
    <row r="627" spans="1:13" s="90" customFormat="1">
      <c r="A627" s="88"/>
      <c r="B627" s="87"/>
      <c r="C627" s="87" t="s">
        <v>2530</v>
      </c>
      <c r="D627" s="125" t="s">
        <v>2533</v>
      </c>
      <c r="E627" s="87"/>
      <c r="F627" s="88"/>
      <c r="G627" s="88"/>
      <c r="H627" s="88"/>
      <c r="I627" s="88"/>
      <c r="J627" s="88"/>
    </row>
    <row r="628" spans="1:13" s="90" customFormat="1">
      <c r="A628" s="88"/>
      <c r="B628" s="87"/>
      <c r="C628" s="87"/>
      <c r="D628" s="125" t="s">
        <v>2534</v>
      </c>
      <c r="E628" s="87"/>
      <c r="F628" s="88"/>
      <c r="G628" s="88"/>
      <c r="H628" s="88"/>
      <c r="I628" s="88"/>
      <c r="J628" s="88"/>
    </row>
    <row r="629" spans="1:13" s="90" customFormat="1">
      <c r="A629" s="88"/>
      <c r="B629" s="87"/>
      <c r="C629" s="87"/>
      <c r="D629" s="125" t="s">
        <v>2531</v>
      </c>
      <c r="E629" s="87"/>
      <c r="F629" s="88"/>
      <c r="G629" s="88"/>
      <c r="H629" s="88"/>
      <c r="I629" s="88"/>
      <c r="J629" s="88"/>
    </row>
    <row r="630" spans="1:13" s="90" customFormat="1">
      <c r="A630" s="88"/>
      <c r="B630" s="87"/>
      <c r="C630" s="87"/>
      <c r="D630" s="125"/>
      <c r="E630" s="87"/>
      <c r="F630" s="88"/>
      <c r="G630" s="88"/>
      <c r="H630" s="88"/>
      <c r="I630" s="88"/>
      <c r="J630" s="88"/>
    </row>
    <row r="631" spans="1:13" s="90" customFormat="1">
      <c r="A631" s="88">
        <v>2020</v>
      </c>
      <c r="B631" s="87" t="s">
        <v>2499</v>
      </c>
      <c r="C631" s="87" t="s">
        <v>2500</v>
      </c>
      <c r="D631" s="125" t="s">
        <v>2537</v>
      </c>
      <c r="E631" s="87" t="s">
        <v>148</v>
      </c>
      <c r="F631" s="88">
        <v>308</v>
      </c>
      <c r="G631" s="88">
        <v>308</v>
      </c>
      <c r="H631" s="88">
        <v>0</v>
      </c>
      <c r="I631" s="88">
        <v>12</v>
      </c>
      <c r="J631" s="88" t="s">
        <v>2247</v>
      </c>
      <c r="K631" s="90">
        <v>81677019</v>
      </c>
      <c r="L631" s="90">
        <v>2917371</v>
      </c>
      <c r="M631" s="90">
        <v>46300000</v>
      </c>
    </row>
    <row r="632" spans="1:13" s="90" customFormat="1">
      <c r="A632" s="88"/>
      <c r="B632" s="87"/>
      <c r="C632" s="87" t="s">
        <v>2535</v>
      </c>
      <c r="D632" s="125" t="s">
        <v>2538</v>
      </c>
      <c r="E632" s="87"/>
      <c r="F632" s="88"/>
      <c r="G632" s="88"/>
      <c r="H632" s="88"/>
      <c r="I632" s="88"/>
      <c r="J632" s="88"/>
    </row>
    <row r="633" spans="1:13" s="90" customFormat="1">
      <c r="A633" s="88"/>
      <c r="B633" s="87"/>
      <c r="C633" s="87"/>
      <c r="D633" s="125" t="s">
        <v>2429</v>
      </c>
      <c r="E633" s="87"/>
      <c r="F633" s="88"/>
      <c r="G633" s="88"/>
      <c r="H633" s="88"/>
      <c r="I633" s="88"/>
      <c r="J633" s="88"/>
    </row>
    <row r="634" spans="1:13" s="90" customFormat="1">
      <c r="A634" s="88"/>
      <c r="B634" s="87"/>
      <c r="C634" s="87"/>
      <c r="D634" s="125" t="s">
        <v>2536</v>
      </c>
      <c r="E634" s="87"/>
      <c r="F634" s="88"/>
      <c r="G634" s="88"/>
      <c r="H634" s="88"/>
      <c r="I634" s="88"/>
      <c r="J634" s="88"/>
    </row>
    <row r="635" spans="1:13" s="90" customFormat="1">
      <c r="A635" s="88"/>
      <c r="B635" s="87"/>
      <c r="C635" s="87"/>
      <c r="D635" s="125"/>
      <c r="E635" s="87"/>
      <c r="F635" s="88"/>
      <c r="G635" s="88"/>
      <c r="H635" s="88"/>
      <c r="I635" s="88"/>
      <c r="J635" s="88"/>
    </row>
    <row r="636" spans="1:13" s="90" customFormat="1">
      <c r="A636" s="88">
        <v>2020</v>
      </c>
      <c r="B636" s="87" t="s">
        <v>2502</v>
      </c>
      <c r="C636" s="87" t="s">
        <v>2503</v>
      </c>
      <c r="D636" s="125" t="s">
        <v>2542</v>
      </c>
      <c r="E636" s="87" t="s">
        <v>148</v>
      </c>
      <c r="F636" s="88">
        <v>60</v>
      </c>
      <c r="G636" s="88">
        <v>60</v>
      </c>
      <c r="H636" s="88">
        <v>0</v>
      </c>
      <c r="I636" s="88">
        <v>11</v>
      </c>
      <c r="J636" s="88" t="s">
        <v>1525</v>
      </c>
      <c r="K636" s="90">
        <v>14785021</v>
      </c>
      <c r="L636" s="90">
        <v>423349</v>
      </c>
      <c r="M636" s="90">
        <v>10964920</v>
      </c>
    </row>
    <row r="637" spans="1:13" s="90" customFormat="1">
      <c r="A637" s="88"/>
      <c r="B637" s="87"/>
      <c r="C637" s="87" t="s">
        <v>2539</v>
      </c>
      <c r="D637" s="125" t="s">
        <v>2543</v>
      </c>
      <c r="E637" s="87"/>
      <c r="F637" s="88"/>
      <c r="G637" s="88"/>
      <c r="H637" s="88"/>
      <c r="I637" s="88"/>
      <c r="J637" s="88"/>
    </row>
    <row r="638" spans="1:13" s="90" customFormat="1">
      <c r="A638" s="88"/>
      <c r="B638" s="87"/>
      <c r="C638" s="87" t="s">
        <v>2540</v>
      </c>
      <c r="D638" s="125" t="s">
        <v>2544</v>
      </c>
      <c r="E638" s="87"/>
      <c r="F638" s="88"/>
      <c r="G638" s="88"/>
      <c r="H638" s="88"/>
      <c r="I638" s="88"/>
      <c r="J638" s="88"/>
    </row>
    <row r="639" spans="1:13" s="90" customFormat="1">
      <c r="A639" s="88"/>
      <c r="B639" s="87"/>
      <c r="C639" s="87"/>
      <c r="D639" s="125" t="s">
        <v>2541</v>
      </c>
      <c r="E639" s="87"/>
      <c r="F639" s="88"/>
      <c r="G639" s="88"/>
      <c r="H639" s="88"/>
      <c r="I639" s="88"/>
      <c r="J639" s="88"/>
    </row>
    <row r="640" spans="1:13" s="90" customFormat="1">
      <c r="A640" s="88"/>
      <c r="B640" s="87"/>
      <c r="C640" s="87"/>
      <c r="D640" s="125"/>
      <c r="E640" s="87"/>
      <c r="F640" s="88"/>
      <c r="G640" s="88"/>
      <c r="H640" s="88"/>
      <c r="I640" s="88"/>
      <c r="J640" s="88"/>
    </row>
    <row r="641" spans="1:13" s="90" customFormat="1">
      <c r="A641" s="88">
        <v>2020</v>
      </c>
      <c r="B641" s="87" t="s">
        <v>2501</v>
      </c>
      <c r="C641" s="87" t="s">
        <v>2504</v>
      </c>
      <c r="D641" s="125" t="s">
        <v>2547</v>
      </c>
      <c r="E641" s="87" t="s">
        <v>148</v>
      </c>
      <c r="F641" s="88">
        <v>170</v>
      </c>
      <c r="G641" s="88">
        <v>170</v>
      </c>
      <c r="H641" s="88">
        <v>0</v>
      </c>
      <c r="I641" s="88">
        <v>26</v>
      </c>
      <c r="J641" s="88" t="s">
        <v>1525</v>
      </c>
      <c r="K641" s="90">
        <v>51169610</v>
      </c>
      <c r="L641" s="90">
        <v>1472939</v>
      </c>
      <c r="M641" s="90">
        <v>33900000</v>
      </c>
    </row>
    <row r="642" spans="1:13" s="90" customFormat="1">
      <c r="A642" s="88"/>
      <c r="B642" s="87"/>
      <c r="C642" s="87" t="s">
        <v>2545</v>
      </c>
      <c r="D642" s="125" t="s">
        <v>2548</v>
      </c>
      <c r="E642" s="87"/>
      <c r="F642" s="88"/>
      <c r="G642" s="88"/>
      <c r="H642" s="88"/>
      <c r="I642" s="88"/>
      <c r="J642" s="88"/>
    </row>
    <row r="643" spans="1:13" s="90" customFormat="1">
      <c r="A643" s="88"/>
      <c r="B643" s="87"/>
      <c r="C643" s="87"/>
      <c r="D643" s="125" t="s">
        <v>2549</v>
      </c>
      <c r="E643" s="87"/>
      <c r="F643" s="88"/>
      <c r="G643" s="88"/>
      <c r="H643" s="88"/>
      <c r="I643" s="88"/>
      <c r="J643" s="88"/>
    </row>
    <row r="644" spans="1:13" s="90" customFormat="1">
      <c r="A644" s="88"/>
      <c r="B644" s="87"/>
      <c r="C644" s="87"/>
      <c r="D644" s="125" t="s">
        <v>2546</v>
      </c>
      <c r="E644" s="87"/>
      <c r="F644" s="88"/>
      <c r="G644" s="88"/>
      <c r="H644" s="88"/>
      <c r="I644" s="88"/>
      <c r="J644" s="88"/>
    </row>
    <row r="645" spans="1:13" s="90" customFormat="1">
      <c r="A645" s="88"/>
      <c r="B645" s="87"/>
      <c r="C645" s="87"/>
      <c r="D645" s="125"/>
      <c r="E645" s="87"/>
      <c r="F645" s="88"/>
      <c r="G645" s="88"/>
      <c r="H645" s="88"/>
      <c r="I645" s="88"/>
      <c r="J645" s="88"/>
    </row>
    <row r="646" spans="1:13" s="90" customFormat="1">
      <c r="A646" s="88">
        <v>2020</v>
      </c>
      <c r="B646" s="87" t="s">
        <v>2505</v>
      </c>
      <c r="C646" s="87" t="s">
        <v>2506</v>
      </c>
      <c r="D646" s="125" t="s">
        <v>2553</v>
      </c>
      <c r="E646" s="87" t="s">
        <v>168</v>
      </c>
      <c r="F646" s="88">
        <v>96</v>
      </c>
      <c r="G646" s="88">
        <v>96</v>
      </c>
      <c r="H646" s="88">
        <v>0</v>
      </c>
      <c r="I646" s="88">
        <v>12</v>
      </c>
      <c r="J646" s="88" t="s">
        <v>1525</v>
      </c>
      <c r="K646" s="90">
        <v>16726447</v>
      </c>
      <c r="L646" s="90">
        <v>534276</v>
      </c>
      <c r="M646" s="90">
        <v>8850000</v>
      </c>
    </row>
    <row r="647" spans="1:13" s="90" customFormat="1">
      <c r="A647" s="88"/>
      <c r="B647" s="87"/>
      <c r="C647" s="87" t="s">
        <v>2550</v>
      </c>
      <c r="D647" s="125" t="s">
        <v>2554</v>
      </c>
      <c r="E647" s="87"/>
      <c r="F647" s="88"/>
      <c r="G647" s="88"/>
      <c r="H647" s="88"/>
      <c r="I647" s="88"/>
      <c r="J647" s="88"/>
    </row>
    <row r="648" spans="1:13" s="90" customFormat="1">
      <c r="A648" s="88"/>
      <c r="B648" s="87"/>
      <c r="C648" s="87" t="s">
        <v>2551</v>
      </c>
      <c r="D648" s="125" t="s">
        <v>2555</v>
      </c>
      <c r="E648" s="87"/>
      <c r="F648" s="88"/>
      <c r="G648" s="88"/>
      <c r="H648" s="88"/>
      <c r="I648" s="88"/>
      <c r="J648" s="88"/>
    </row>
    <row r="649" spans="1:13" s="90" customFormat="1">
      <c r="A649" s="88"/>
      <c r="B649" s="87"/>
      <c r="C649" s="87"/>
      <c r="D649" s="125" t="s">
        <v>2552</v>
      </c>
      <c r="E649" s="87"/>
      <c r="F649" s="88"/>
      <c r="G649" s="88"/>
      <c r="H649" s="88"/>
      <c r="I649" s="88"/>
      <c r="J649" s="88"/>
    </row>
    <row r="650" spans="1:13" s="90" customFormat="1">
      <c r="A650" s="88"/>
      <c r="B650" s="87"/>
      <c r="C650" s="87"/>
      <c r="D650" s="125"/>
      <c r="E650" s="87"/>
      <c r="F650" s="88"/>
      <c r="G650" s="88"/>
      <c r="H650" s="88"/>
      <c r="I650" s="88"/>
      <c r="J650" s="88"/>
    </row>
    <row r="651" spans="1:13" s="90" customFormat="1">
      <c r="A651" s="88">
        <v>2021</v>
      </c>
      <c r="B651" s="87" t="s">
        <v>2509</v>
      </c>
      <c r="C651" s="87" t="s">
        <v>2510</v>
      </c>
      <c r="D651" s="125" t="s">
        <v>2558</v>
      </c>
      <c r="E651" s="87" t="s">
        <v>148</v>
      </c>
      <c r="F651" s="88">
        <v>162</v>
      </c>
      <c r="G651" s="88">
        <v>162</v>
      </c>
      <c r="H651" s="88">
        <v>0</v>
      </c>
      <c r="I651" s="88">
        <v>14</v>
      </c>
      <c r="J651" s="88" t="s">
        <v>1525</v>
      </c>
      <c r="K651" s="90">
        <v>30559765</v>
      </c>
      <c r="L651" s="90">
        <v>1087309</v>
      </c>
      <c r="M651" s="90">
        <v>18027000</v>
      </c>
    </row>
    <row r="652" spans="1:13" s="90" customFormat="1">
      <c r="A652" s="88"/>
      <c r="B652" s="87"/>
      <c r="C652" s="87" t="s">
        <v>2556</v>
      </c>
      <c r="D652" s="125" t="s">
        <v>2559</v>
      </c>
      <c r="E652" s="87"/>
      <c r="F652" s="88"/>
      <c r="G652" s="88"/>
      <c r="H652" s="88"/>
      <c r="I652" s="88"/>
      <c r="J652" s="88"/>
    </row>
    <row r="653" spans="1:13" s="90" customFormat="1">
      <c r="A653" s="88"/>
      <c r="B653" s="87"/>
      <c r="C653" s="87" t="s">
        <v>2557</v>
      </c>
      <c r="D653" s="125" t="s">
        <v>2560</v>
      </c>
      <c r="E653" s="87"/>
      <c r="F653" s="88"/>
      <c r="G653" s="88"/>
      <c r="H653" s="88"/>
      <c r="I653" s="88"/>
      <c r="J653" s="88"/>
    </row>
    <row r="654" spans="1:13" s="90" customFormat="1">
      <c r="A654" s="88"/>
      <c r="B654" s="87"/>
      <c r="C654" s="87"/>
      <c r="D654" s="125"/>
      <c r="E654" s="87"/>
      <c r="F654" s="88"/>
      <c r="G654" s="88"/>
      <c r="H654" s="88"/>
      <c r="I654" s="88"/>
      <c r="J654" s="88"/>
    </row>
    <row r="655" spans="1:13" s="90" customFormat="1">
      <c r="A655" s="88"/>
      <c r="B655" s="87"/>
      <c r="C655" s="87"/>
      <c r="D655" s="125"/>
      <c r="E655" s="87"/>
      <c r="F655" s="88"/>
      <c r="G655" s="88"/>
      <c r="H655" s="88"/>
      <c r="I655" s="88"/>
      <c r="J655" s="88"/>
    </row>
    <row r="656" spans="1:13" s="90" customFormat="1">
      <c r="A656" s="88">
        <v>2021</v>
      </c>
      <c r="B656" s="87" t="s">
        <v>2562</v>
      </c>
      <c r="C656" s="87" t="s">
        <v>2561</v>
      </c>
      <c r="D656" s="125" t="s">
        <v>2564</v>
      </c>
      <c r="E656" s="87" t="s">
        <v>148</v>
      </c>
      <c r="F656" s="88">
        <v>312</v>
      </c>
      <c r="G656" s="88">
        <v>312</v>
      </c>
      <c r="H656" s="88">
        <v>0</v>
      </c>
      <c r="I656" s="88">
        <v>13</v>
      </c>
      <c r="J656" s="88" t="s">
        <v>2567</v>
      </c>
      <c r="K656" s="90">
        <v>87331321</v>
      </c>
      <c r="L656" s="90">
        <v>4073916</v>
      </c>
      <c r="M656" s="90">
        <v>4945276</v>
      </c>
    </row>
    <row r="657" spans="1:13" s="90" customFormat="1">
      <c r="A657" s="88"/>
      <c r="B657" s="87"/>
      <c r="C657" s="87" t="s">
        <v>2563</v>
      </c>
      <c r="D657" s="125" t="s">
        <v>2565</v>
      </c>
      <c r="E657" s="87"/>
      <c r="F657" s="88"/>
      <c r="G657" s="88"/>
      <c r="H657" s="88"/>
      <c r="I657" s="88"/>
      <c r="J657" s="88"/>
    </row>
    <row r="658" spans="1:13" s="90" customFormat="1">
      <c r="A658" s="88"/>
      <c r="B658" s="87"/>
      <c r="C658" s="87"/>
      <c r="D658" s="125" t="s">
        <v>2566</v>
      </c>
      <c r="E658" s="87"/>
      <c r="F658" s="88"/>
      <c r="G658" s="88"/>
      <c r="H658" s="88"/>
      <c r="I658" s="88"/>
      <c r="J658" s="88"/>
    </row>
    <row r="659" spans="1:13" s="90" customFormat="1">
      <c r="A659" s="88"/>
      <c r="B659" s="87"/>
      <c r="C659" s="87"/>
      <c r="D659" s="125"/>
      <c r="E659" s="87"/>
      <c r="F659" s="88"/>
      <c r="G659" s="88"/>
      <c r="H659" s="88"/>
      <c r="I659" s="88"/>
      <c r="J659" s="88"/>
    </row>
    <row r="660" spans="1:13" s="90" customFormat="1">
      <c r="A660" s="88">
        <v>2022</v>
      </c>
      <c r="B660" s="87" t="s">
        <v>2725</v>
      </c>
      <c r="C660" s="87" t="s">
        <v>2713</v>
      </c>
      <c r="D660" s="125" t="s">
        <v>2743</v>
      </c>
      <c r="E660" s="87" t="s">
        <v>148</v>
      </c>
      <c r="F660" s="88">
        <v>115</v>
      </c>
      <c r="G660" s="88">
        <v>102</v>
      </c>
      <c r="H660" s="88">
        <v>13</v>
      </c>
      <c r="I660" s="88">
        <v>5</v>
      </c>
      <c r="J660" s="88" t="s">
        <v>2744</v>
      </c>
      <c r="K660" s="90">
        <v>45009838</v>
      </c>
      <c r="L660" s="90">
        <v>1876297</v>
      </c>
      <c r="M660" s="90">
        <v>24000000</v>
      </c>
    </row>
    <row r="661" spans="1:13" s="90" customFormat="1">
      <c r="A661" s="88"/>
      <c r="B661" s="87"/>
      <c r="C661" s="87" t="s">
        <v>2741</v>
      </c>
      <c r="D661" s="125" t="s">
        <v>2682</v>
      </c>
      <c r="E661" s="87"/>
      <c r="F661" s="88"/>
      <c r="G661" s="88"/>
      <c r="H661" s="88"/>
      <c r="I661" s="88"/>
      <c r="J661" s="88"/>
    </row>
    <row r="662" spans="1:13" s="90" customFormat="1">
      <c r="A662" s="88"/>
      <c r="B662" s="87"/>
      <c r="C662" s="87" t="s">
        <v>2742</v>
      </c>
      <c r="D662" s="125" t="s">
        <v>2257</v>
      </c>
      <c r="E662" s="87"/>
      <c r="F662" s="88"/>
      <c r="G662" s="88"/>
      <c r="H662" s="88"/>
      <c r="I662" s="88"/>
      <c r="J662" s="88"/>
    </row>
    <row r="663" spans="1:13" s="90" customFormat="1">
      <c r="A663" s="88"/>
      <c r="B663" s="87"/>
      <c r="C663" s="87"/>
      <c r="D663" s="125"/>
      <c r="E663" s="87"/>
      <c r="F663" s="88"/>
      <c r="G663" s="88"/>
      <c r="H663" s="88"/>
      <c r="I663" s="88"/>
      <c r="J663" s="88"/>
    </row>
    <row r="664" spans="1:13" s="90" customFormat="1">
      <c r="A664" s="88">
        <v>2022</v>
      </c>
      <c r="B664" s="87" t="s">
        <v>2723</v>
      </c>
      <c r="C664" s="87" t="s">
        <v>2711</v>
      </c>
      <c r="D664" s="125" t="s">
        <v>2737</v>
      </c>
      <c r="E664" s="87" t="s">
        <v>2738</v>
      </c>
      <c r="F664" s="88">
        <v>372</v>
      </c>
      <c r="G664" s="88">
        <v>372</v>
      </c>
      <c r="H664" s="88">
        <v>0</v>
      </c>
      <c r="I664" s="88">
        <v>18</v>
      </c>
      <c r="J664" s="88" t="s">
        <v>2567</v>
      </c>
      <c r="K664" s="90">
        <v>127653901</v>
      </c>
      <c r="L664" s="90">
        <v>6102353</v>
      </c>
      <c r="M664" s="90">
        <v>61400000</v>
      </c>
    </row>
    <row r="665" spans="1:13" s="90" customFormat="1">
      <c r="A665" s="88"/>
      <c r="B665" s="87"/>
      <c r="C665" s="87" t="s">
        <v>2735</v>
      </c>
      <c r="D665" s="125" t="s">
        <v>2243</v>
      </c>
      <c r="E665" s="87"/>
      <c r="F665" s="88"/>
      <c r="G665" s="88"/>
      <c r="H665" s="88"/>
      <c r="I665" s="88"/>
      <c r="J665" s="88"/>
    </row>
    <row r="666" spans="1:13" s="90" customFormat="1">
      <c r="A666" s="88"/>
      <c r="B666" s="87"/>
      <c r="C666" s="87" t="s">
        <v>2736</v>
      </c>
      <c r="D666" s="125" t="s">
        <v>2429</v>
      </c>
      <c r="E666" s="87"/>
      <c r="F666" s="88"/>
      <c r="G666" s="88"/>
      <c r="H666" s="88"/>
      <c r="I666" s="88"/>
      <c r="J666" s="88"/>
    </row>
    <row r="667" spans="1:13" s="90" customFormat="1">
      <c r="A667" s="88"/>
      <c r="B667" s="87"/>
      <c r="C667" s="87"/>
      <c r="D667" s="125"/>
      <c r="E667" s="87"/>
      <c r="F667" s="88"/>
      <c r="G667" s="88"/>
      <c r="H667" s="88"/>
      <c r="I667" s="88"/>
      <c r="J667" s="88"/>
    </row>
    <row r="668" spans="1:13" s="90" customFormat="1">
      <c r="A668" s="88">
        <v>2022</v>
      </c>
      <c r="B668" s="87" t="s">
        <v>2724</v>
      </c>
      <c r="C668" s="87" t="s">
        <v>2712</v>
      </c>
      <c r="D668" s="125" t="s">
        <v>2740</v>
      </c>
      <c r="E668" s="87" t="s">
        <v>148</v>
      </c>
      <c r="F668" s="88">
        <v>196</v>
      </c>
      <c r="G668" s="88">
        <v>196</v>
      </c>
      <c r="H668" s="88">
        <v>0</v>
      </c>
      <c r="I668" s="88">
        <v>1</v>
      </c>
      <c r="J668" s="88" t="s">
        <v>2567</v>
      </c>
      <c r="K668" s="90">
        <v>68919643</v>
      </c>
      <c r="L668" s="90">
        <v>3276795</v>
      </c>
      <c r="M668" s="90">
        <v>59828000</v>
      </c>
    </row>
    <row r="669" spans="1:13" s="90" customFormat="1">
      <c r="A669" s="88"/>
      <c r="B669" s="87"/>
      <c r="C669" s="87" t="s">
        <v>2739</v>
      </c>
      <c r="D669" s="125" t="s">
        <v>2243</v>
      </c>
      <c r="E669" s="87"/>
      <c r="F669" s="88"/>
      <c r="G669" s="88"/>
      <c r="H669" s="88"/>
      <c r="I669" s="88"/>
      <c r="J669" s="88"/>
    </row>
    <row r="670" spans="1:13" s="90" customFormat="1">
      <c r="A670" s="88"/>
      <c r="B670" s="87"/>
      <c r="C670" s="87" t="s">
        <v>2736</v>
      </c>
      <c r="D670" s="125" t="s">
        <v>2429</v>
      </c>
      <c r="E670" s="87"/>
      <c r="F670" s="88"/>
      <c r="G670" s="88"/>
      <c r="H670" s="88"/>
      <c r="I670" s="88"/>
      <c r="J670" s="88"/>
    </row>
    <row r="671" spans="1:13" s="90" customFormat="1">
      <c r="B671" s="87"/>
      <c r="C671" s="87"/>
      <c r="D671" s="125"/>
      <c r="E671" s="87"/>
      <c r="F671" s="88"/>
      <c r="G671" s="88"/>
      <c r="H671" s="88"/>
      <c r="I671" s="88"/>
      <c r="J671" s="88"/>
    </row>
    <row r="672" spans="1:13" s="90" customFormat="1">
      <c r="A672" s="88">
        <v>2022</v>
      </c>
      <c r="B672" s="87" t="s">
        <v>2726</v>
      </c>
      <c r="C672" s="87" t="s">
        <v>2714</v>
      </c>
      <c r="D672" s="125" t="s">
        <v>2746</v>
      </c>
      <c r="E672" s="87" t="s">
        <v>148</v>
      </c>
      <c r="F672" s="88">
        <v>151</v>
      </c>
      <c r="G672" s="88">
        <v>150</v>
      </c>
      <c r="H672" s="88">
        <v>0</v>
      </c>
      <c r="I672" s="88">
        <v>26</v>
      </c>
      <c r="J672" s="88" t="s">
        <v>1525</v>
      </c>
      <c r="K672" s="90">
        <v>68521573</v>
      </c>
      <c r="L672" s="90">
        <v>2888615</v>
      </c>
      <c r="M672" s="90">
        <v>43747666</v>
      </c>
    </row>
    <row r="673" spans="1:13" s="90" customFormat="1">
      <c r="A673" s="88"/>
      <c r="B673" s="87"/>
      <c r="C673" s="87" t="s">
        <v>2745</v>
      </c>
      <c r="D673" s="125" t="s">
        <v>2548</v>
      </c>
      <c r="E673" s="87"/>
      <c r="F673" s="88"/>
      <c r="G673" s="88"/>
      <c r="H673" s="88"/>
      <c r="I673" s="88"/>
      <c r="J673" s="88"/>
    </row>
    <row r="674" spans="1:13" s="90" customFormat="1">
      <c r="A674" s="88"/>
      <c r="B674" s="87"/>
      <c r="C674" s="87" t="s">
        <v>1574</v>
      </c>
      <c r="D674" s="125" t="s">
        <v>2747</v>
      </c>
      <c r="E674" s="87"/>
      <c r="F674" s="88"/>
      <c r="G674" s="88"/>
      <c r="H674" s="88"/>
      <c r="I674" s="88"/>
      <c r="J674" s="88"/>
    </row>
    <row r="675" spans="1:13" s="90" customFormat="1">
      <c r="A675" s="88"/>
      <c r="B675" s="87"/>
      <c r="C675" s="87"/>
      <c r="D675" s="125"/>
      <c r="E675" s="87"/>
      <c r="F675" s="88"/>
      <c r="G675" s="88"/>
      <c r="H675" s="88"/>
      <c r="I675" s="88"/>
      <c r="J675" s="88"/>
    </row>
    <row r="676" spans="1:13" s="90" customFormat="1">
      <c r="A676" s="88">
        <v>2022</v>
      </c>
      <c r="B676" s="87" t="s">
        <v>2727</v>
      </c>
      <c r="C676" s="87" t="s">
        <v>2715</v>
      </c>
      <c r="D676" s="125" t="s">
        <v>2748</v>
      </c>
      <c r="E676" s="87" t="s">
        <v>148</v>
      </c>
      <c r="F676" s="88">
        <v>192</v>
      </c>
      <c r="G676" s="88">
        <v>192</v>
      </c>
      <c r="H676" s="88">
        <v>0</v>
      </c>
      <c r="I676" s="88">
        <v>10</v>
      </c>
      <c r="J676" s="88" t="s">
        <v>2567</v>
      </c>
      <c r="K676" s="90">
        <v>59987406</v>
      </c>
      <c r="L676" s="90">
        <v>2752011</v>
      </c>
      <c r="M676" s="90">
        <v>30000000</v>
      </c>
    </row>
    <row r="677" spans="1:13" s="90" customFormat="1">
      <c r="A677" s="88"/>
      <c r="B677" s="87"/>
      <c r="C677" s="87" t="s">
        <v>2751</v>
      </c>
      <c r="D677" s="125" t="s">
        <v>2749</v>
      </c>
      <c r="E677" s="87"/>
      <c r="F677" s="88"/>
      <c r="G677" s="88"/>
      <c r="H677" s="88"/>
      <c r="I677" s="88"/>
      <c r="J677" s="88"/>
    </row>
    <row r="678" spans="1:13" s="90" customFormat="1">
      <c r="A678" s="88"/>
      <c r="B678" s="87"/>
      <c r="C678" s="87" t="s">
        <v>2752</v>
      </c>
      <c r="D678" s="125" t="s">
        <v>2750</v>
      </c>
      <c r="E678" s="87"/>
      <c r="F678" s="88"/>
      <c r="G678" s="88"/>
      <c r="H678" s="88"/>
      <c r="I678" s="88"/>
      <c r="J678" s="88"/>
    </row>
    <row r="679" spans="1:13" s="90" customFormat="1">
      <c r="A679" s="88"/>
      <c r="B679" s="87"/>
      <c r="C679" s="87"/>
      <c r="D679" s="125"/>
      <c r="E679" s="87"/>
      <c r="F679" s="88"/>
      <c r="G679" s="88"/>
      <c r="H679" s="88"/>
      <c r="I679" s="88"/>
      <c r="J679" s="88"/>
    </row>
    <row r="680" spans="1:13" s="90" customFormat="1">
      <c r="A680" s="88">
        <v>2022</v>
      </c>
      <c r="B680" s="87" t="s">
        <v>2728</v>
      </c>
      <c r="C680" s="87" t="s">
        <v>2716</v>
      </c>
      <c r="D680" s="125" t="s">
        <v>2755</v>
      </c>
      <c r="E680" s="87" t="s">
        <v>168</v>
      </c>
      <c r="F680" s="88">
        <v>70</v>
      </c>
      <c r="G680" s="88">
        <v>70</v>
      </c>
      <c r="H680" s="88">
        <v>0</v>
      </c>
      <c r="I680" s="88">
        <v>1</v>
      </c>
      <c r="J680" s="88" t="s">
        <v>2744</v>
      </c>
      <c r="K680" s="90">
        <v>19322130</v>
      </c>
      <c r="L680" s="90">
        <v>813820</v>
      </c>
      <c r="M680" s="90">
        <v>14000000</v>
      </c>
    </row>
    <row r="681" spans="1:13" s="90" customFormat="1">
      <c r="A681" s="88"/>
      <c r="B681" s="87"/>
      <c r="C681" s="87" t="s">
        <v>2753</v>
      </c>
      <c r="D681" s="125" t="s">
        <v>2757</v>
      </c>
      <c r="E681" s="87"/>
      <c r="F681" s="88"/>
      <c r="G681" s="88"/>
      <c r="H681" s="88"/>
      <c r="I681" s="88"/>
      <c r="J681" s="88"/>
    </row>
    <row r="682" spans="1:13" s="90" customFormat="1">
      <c r="A682" s="88"/>
      <c r="B682" s="87"/>
      <c r="C682" s="87" t="s">
        <v>2754</v>
      </c>
      <c r="D682" s="125" t="s">
        <v>2756</v>
      </c>
      <c r="E682" s="87"/>
      <c r="F682" s="88"/>
      <c r="G682" s="88"/>
      <c r="H682" s="88"/>
      <c r="I682" s="88"/>
      <c r="J682" s="88"/>
    </row>
    <row r="683" spans="1:13" s="90" customFormat="1">
      <c r="A683" s="88"/>
      <c r="B683" s="87"/>
      <c r="C683" s="87"/>
      <c r="D683" s="125"/>
      <c r="E683" s="87"/>
      <c r="F683" s="88"/>
      <c r="G683" s="88"/>
      <c r="H683" s="88"/>
      <c r="I683" s="88"/>
      <c r="J683" s="88"/>
    </row>
    <row r="684" spans="1:13" s="90" customFormat="1">
      <c r="A684" s="88">
        <v>2022</v>
      </c>
      <c r="B684" s="87" t="s">
        <v>2729</v>
      </c>
      <c r="C684" s="87" t="s">
        <v>2717</v>
      </c>
      <c r="D684" s="125" t="s">
        <v>2760</v>
      </c>
      <c r="E684" s="87" t="s">
        <v>148</v>
      </c>
      <c r="F684" s="88">
        <v>200</v>
      </c>
      <c r="G684" s="88">
        <v>200</v>
      </c>
      <c r="H684" s="88">
        <v>0</v>
      </c>
      <c r="I684" s="88">
        <v>10</v>
      </c>
      <c r="J684" s="88" t="s">
        <v>2567</v>
      </c>
      <c r="K684" s="90">
        <v>70789643</v>
      </c>
      <c r="L684" s="90">
        <v>3173069</v>
      </c>
      <c r="M684" s="90">
        <v>33000000</v>
      </c>
    </row>
    <row r="685" spans="1:13" s="90" customFormat="1">
      <c r="A685" s="88"/>
      <c r="B685" s="87"/>
      <c r="C685" s="87" t="s">
        <v>2758</v>
      </c>
      <c r="D685" s="125" t="s">
        <v>2761</v>
      </c>
      <c r="E685" s="87"/>
      <c r="F685" s="88"/>
      <c r="G685" s="88"/>
      <c r="H685" s="88"/>
      <c r="I685" s="88"/>
      <c r="J685" s="88"/>
    </row>
    <row r="686" spans="1:13" s="90" customFormat="1">
      <c r="A686" s="88"/>
      <c r="B686" s="87"/>
      <c r="C686" s="87" t="s">
        <v>2759</v>
      </c>
      <c r="D686" s="125" t="s">
        <v>2762</v>
      </c>
      <c r="E686" s="87"/>
      <c r="F686" s="88"/>
      <c r="G686" s="88"/>
      <c r="H686" s="88"/>
      <c r="I686" s="88"/>
      <c r="J686" s="88"/>
    </row>
    <row r="687" spans="1:13" s="90" customFormat="1">
      <c r="A687" s="88"/>
      <c r="B687" s="87"/>
      <c r="C687" s="87"/>
      <c r="D687" s="125"/>
      <c r="E687" s="87"/>
      <c r="F687" s="88"/>
      <c r="G687" s="88"/>
      <c r="H687" s="88"/>
      <c r="I687" s="88"/>
      <c r="J687" s="88"/>
    </row>
    <row r="688" spans="1:13" s="90" customFormat="1">
      <c r="A688" s="88">
        <v>2022</v>
      </c>
      <c r="B688" s="87" t="s">
        <v>2730</v>
      </c>
      <c r="C688" s="87" t="s">
        <v>2718</v>
      </c>
      <c r="D688" s="125" t="s">
        <v>2765</v>
      </c>
      <c r="E688" s="87" t="s">
        <v>148</v>
      </c>
      <c r="F688" s="88">
        <v>110</v>
      </c>
      <c r="G688" s="88">
        <v>110</v>
      </c>
      <c r="H688" s="88">
        <v>0</v>
      </c>
      <c r="I688" s="88">
        <v>19</v>
      </c>
      <c r="J688" s="88" t="s">
        <v>1525</v>
      </c>
      <c r="K688" s="90">
        <v>29676710</v>
      </c>
      <c r="L688" s="90">
        <v>1082551</v>
      </c>
      <c r="M688" s="90">
        <v>18044000</v>
      </c>
    </row>
    <row r="689" spans="1:13" s="90" customFormat="1">
      <c r="A689" s="88"/>
      <c r="B689" s="87"/>
      <c r="C689" s="87" t="s">
        <v>2763</v>
      </c>
      <c r="D689" s="125" t="s">
        <v>2766</v>
      </c>
      <c r="E689" s="87"/>
      <c r="F689" s="88"/>
      <c r="G689" s="88"/>
      <c r="H689" s="88"/>
      <c r="I689" s="88"/>
      <c r="J689" s="88"/>
    </row>
    <row r="690" spans="1:13" s="90" customFormat="1">
      <c r="A690" s="88"/>
      <c r="B690" s="87"/>
      <c r="C690" s="87" t="s">
        <v>2764</v>
      </c>
      <c r="D690" s="125" t="s">
        <v>2767</v>
      </c>
      <c r="E690" s="87"/>
      <c r="F690" s="88"/>
      <c r="G690" s="88"/>
      <c r="H690" s="88"/>
      <c r="I690" s="88"/>
      <c r="J690" s="88"/>
    </row>
    <row r="691" spans="1:13" s="90" customFormat="1">
      <c r="A691" s="88"/>
      <c r="B691" s="87"/>
      <c r="C691" s="87"/>
      <c r="D691" s="125"/>
      <c r="E691" s="87"/>
      <c r="F691" s="88"/>
      <c r="G691" s="88"/>
      <c r="H691" s="88"/>
      <c r="I691" s="88"/>
      <c r="J691" s="88"/>
    </row>
    <row r="692" spans="1:13" s="90" customFormat="1">
      <c r="A692" s="88">
        <v>2022</v>
      </c>
      <c r="B692" s="87" t="s">
        <v>2731</v>
      </c>
      <c r="C692" s="87" t="s">
        <v>2719</v>
      </c>
      <c r="D692" s="125" t="s">
        <v>2770</v>
      </c>
      <c r="E692" s="87" t="s">
        <v>154</v>
      </c>
      <c r="F692" s="88">
        <v>216</v>
      </c>
      <c r="G692" s="88">
        <v>216</v>
      </c>
      <c r="H692" s="88">
        <v>0</v>
      </c>
      <c r="I692" s="88">
        <v>11</v>
      </c>
      <c r="J692" s="88" t="s">
        <v>2567</v>
      </c>
      <c r="K692" s="90">
        <v>79416075</v>
      </c>
      <c r="L692" s="90">
        <v>3643831</v>
      </c>
      <c r="M692" s="90">
        <v>40000000</v>
      </c>
    </row>
    <row r="693" spans="1:13" s="90" customFormat="1">
      <c r="A693" s="88"/>
      <c r="B693" s="87"/>
      <c r="C693" s="87" t="s">
        <v>2768</v>
      </c>
      <c r="D693" s="125" t="s">
        <v>2771</v>
      </c>
      <c r="E693" s="87"/>
      <c r="F693" s="88"/>
      <c r="G693" s="88"/>
      <c r="H693" s="88"/>
      <c r="I693" s="88"/>
      <c r="J693" s="88"/>
    </row>
    <row r="694" spans="1:13" s="90" customFormat="1">
      <c r="A694" s="88"/>
      <c r="B694" s="87"/>
      <c r="C694" s="87" t="s">
        <v>2769</v>
      </c>
      <c r="D694" s="125" t="s">
        <v>2772</v>
      </c>
      <c r="E694" s="87"/>
      <c r="F694" s="88"/>
      <c r="G694" s="88"/>
      <c r="H694" s="88"/>
      <c r="I694" s="88"/>
      <c r="J694" s="88"/>
    </row>
    <row r="695" spans="1:13" s="90" customFormat="1">
      <c r="A695" s="88"/>
      <c r="B695" s="87"/>
      <c r="C695" s="87"/>
      <c r="D695" s="125"/>
      <c r="E695" s="87"/>
      <c r="F695" s="88"/>
      <c r="G695" s="88"/>
      <c r="H695" s="88"/>
      <c r="I695" s="88"/>
      <c r="J695" s="88"/>
    </row>
    <row r="696" spans="1:13" s="90" customFormat="1">
      <c r="A696" s="88">
        <v>2022</v>
      </c>
      <c r="B696" s="87" t="s">
        <v>2732</v>
      </c>
      <c r="C696" s="87" t="s">
        <v>2720</v>
      </c>
      <c r="D696" s="125" t="s">
        <v>2774</v>
      </c>
      <c r="E696" s="87" t="s">
        <v>154</v>
      </c>
      <c r="F696" s="88">
        <v>200</v>
      </c>
      <c r="G696" s="88">
        <v>200</v>
      </c>
      <c r="H696" s="88">
        <v>0</v>
      </c>
      <c r="I696" s="88">
        <v>9</v>
      </c>
      <c r="J696" s="88" t="s">
        <v>2567</v>
      </c>
      <c r="K696" s="90">
        <v>79456445</v>
      </c>
      <c r="L696" s="90">
        <v>3759090</v>
      </c>
      <c r="M696" s="90">
        <v>45000000</v>
      </c>
    </row>
    <row r="697" spans="1:13" s="90" customFormat="1">
      <c r="A697" s="88"/>
      <c r="B697" s="87"/>
      <c r="C697" s="87" t="s">
        <v>2773</v>
      </c>
      <c r="D697" s="125" t="s">
        <v>2775</v>
      </c>
      <c r="E697" s="87"/>
      <c r="F697" s="88"/>
      <c r="G697" s="88"/>
      <c r="H697" s="88"/>
      <c r="I697" s="88"/>
      <c r="J697" s="88"/>
    </row>
    <row r="698" spans="1:13" s="90" customFormat="1">
      <c r="A698" s="88"/>
      <c r="B698" s="87"/>
      <c r="C698" s="87" t="s">
        <v>2769</v>
      </c>
      <c r="D698" s="125" t="s">
        <v>2776</v>
      </c>
      <c r="E698" s="87"/>
      <c r="F698" s="88"/>
      <c r="G698" s="88"/>
      <c r="H698" s="88"/>
      <c r="I698" s="88"/>
      <c r="J698" s="88"/>
    </row>
    <row r="699" spans="1:13" s="90" customFormat="1">
      <c r="A699" s="88"/>
      <c r="B699" s="87"/>
      <c r="C699" s="87"/>
      <c r="D699" s="125"/>
      <c r="E699" s="87"/>
      <c r="F699" s="88"/>
      <c r="G699" s="88"/>
      <c r="H699" s="88"/>
      <c r="I699" s="88"/>
      <c r="J699" s="88"/>
    </row>
    <row r="700" spans="1:13" s="90" customFormat="1">
      <c r="A700" s="88">
        <v>2022</v>
      </c>
      <c r="B700" s="87" t="s">
        <v>2666</v>
      </c>
      <c r="C700" s="87" t="s">
        <v>2667</v>
      </c>
      <c r="D700" s="125" t="s">
        <v>2668</v>
      </c>
      <c r="E700" s="87" t="s">
        <v>148</v>
      </c>
      <c r="F700" s="88">
        <v>105</v>
      </c>
      <c r="G700" s="88">
        <v>105</v>
      </c>
      <c r="H700" s="88">
        <v>0</v>
      </c>
      <c r="I700" s="88">
        <v>2</v>
      </c>
      <c r="J700" s="88" t="s">
        <v>2567</v>
      </c>
      <c r="K700" s="90">
        <v>21546640</v>
      </c>
      <c r="L700" s="90">
        <v>1002613</v>
      </c>
      <c r="M700" s="90">
        <v>20000000</v>
      </c>
    </row>
    <row r="701" spans="1:13" s="90" customFormat="1">
      <c r="A701" s="88"/>
      <c r="B701" s="87"/>
      <c r="C701" s="87" t="s">
        <v>2710</v>
      </c>
      <c r="D701" s="125" t="s">
        <v>2709</v>
      </c>
      <c r="E701" s="87"/>
      <c r="F701" s="88"/>
      <c r="G701" s="88"/>
      <c r="H701" s="88"/>
      <c r="I701" s="88"/>
      <c r="J701" s="88"/>
    </row>
    <row r="702" spans="1:13" s="90" customFormat="1">
      <c r="A702" s="88"/>
      <c r="B702" s="87"/>
      <c r="C702" s="87" t="s">
        <v>1574</v>
      </c>
      <c r="D702" s="125"/>
      <c r="E702" s="87"/>
      <c r="F702" s="88"/>
      <c r="G702" s="88"/>
      <c r="H702" s="88"/>
      <c r="I702" s="88"/>
      <c r="J702" s="88"/>
    </row>
    <row r="703" spans="1:13" s="90" customFormat="1">
      <c r="A703" s="88"/>
      <c r="B703" s="87"/>
      <c r="C703" s="87"/>
      <c r="D703" s="125"/>
      <c r="E703" s="87"/>
      <c r="F703" s="88"/>
      <c r="G703" s="88"/>
      <c r="H703" s="88"/>
      <c r="I703" s="88"/>
      <c r="J703" s="88"/>
    </row>
    <row r="704" spans="1:13" s="90" customFormat="1">
      <c r="A704" s="88">
        <v>2022</v>
      </c>
      <c r="B704" s="87" t="s">
        <v>2733</v>
      </c>
      <c r="C704" s="87" t="s">
        <v>2721</v>
      </c>
      <c r="D704" s="125" t="s">
        <v>2779</v>
      </c>
      <c r="E704" s="87" t="s">
        <v>148</v>
      </c>
      <c r="F704" s="88">
        <v>396</v>
      </c>
      <c r="G704" s="88">
        <v>396</v>
      </c>
      <c r="H704" s="88">
        <v>0</v>
      </c>
      <c r="I704" s="88">
        <v>18</v>
      </c>
      <c r="J704" s="88" t="s">
        <v>2567</v>
      </c>
      <c r="K704" s="90">
        <v>143433099</v>
      </c>
      <c r="L704" s="90">
        <v>8774020</v>
      </c>
      <c r="M704" s="90">
        <v>96000000</v>
      </c>
    </row>
    <row r="705" spans="1:13" s="90" customFormat="1">
      <c r="A705" s="88"/>
      <c r="B705" s="87"/>
      <c r="C705" s="87" t="s">
        <v>2777</v>
      </c>
      <c r="D705" s="125" t="s">
        <v>2780</v>
      </c>
      <c r="E705" s="87"/>
      <c r="F705" s="88"/>
      <c r="G705" s="88"/>
      <c r="H705" s="88"/>
      <c r="I705" s="88"/>
      <c r="J705" s="88"/>
    </row>
    <row r="706" spans="1:13" s="90" customFormat="1">
      <c r="A706" s="88"/>
      <c r="B706" s="87"/>
      <c r="C706" s="87" t="s">
        <v>2778</v>
      </c>
      <c r="D706" s="125" t="s">
        <v>2429</v>
      </c>
      <c r="E706" s="87"/>
      <c r="F706" s="88"/>
      <c r="G706" s="88"/>
      <c r="H706" s="88"/>
      <c r="I706" s="88"/>
      <c r="J706" s="88"/>
    </row>
    <row r="707" spans="1:13" s="90" customFormat="1">
      <c r="A707" s="88"/>
      <c r="B707" s="87"/>
      <c r="C707" s="87"/>
      <c r="D707" s="125"/>
      <c r="E707" s="87"/>
      <c r="F707" s="88"/>
      <c r="G707" s="88"/>
      <c r="H707" s="88"/>
      <c r="I707" s="88"/>
      <c r="J707" s="88"/>
    </row>
    <row r="708" spans="1:13" s="90" customFormat="1">
      <c r="A708" s="88">
        <v>2022</v>
      </c>
      <c r="B708" s="87" t="s">
        <v>2734</v>
      </c>
      <c r="C708" s="87" t="s">
        <v>2722</v>
      </c>
      <c r="D708" s="125" t="s">
        <v>2781</v>
      </c>
      <c r="E708" s="87" t="s">
        <v>148</v>
      </c>
      <c r="F708" s="88">
        <v>262</v>
      </c>
      <c r="G708" s="88">
        <v>262</v>
      </c>
      <c r="H708" s="88">
        <v>0</v>
      </c>
      <c r="I708" s="88">
        <v>4</v>
      </c>
      <c r="J708" s="88" t="s">
        <v>2567</v>
      </c>
      <c r="K708" s="90">
        <v>93009179</v>
      </c>
      <c r="L708" s="90">
        <v>5473046</v>
      </c>
      <c r="M708" s="90">
        <v>60300000</v>
      </c>
    </row>
    <row r="709" spans="1:13" s="90" customFormat="1">
      <c r="A709" s="88"/>
      <c r="B709" s="87"/>
      <c r="C709" s="87" t="s">
        <v>2777</v>
      </c>
      <c r="D709" s="125" t="s">
        <v>2243</v>
      </c>
      <c r="E709" s="87"/>
      <c r="F709" s="88"/>
      <c r="G709" s="88"/>
      <c r="H709" s="88"/>
      <c r="I709" s="88"/>
      <c r="J709" s="88"/>
    </row>
    <row r="710" spans="1:13" s="90" customFormat="1">
      <c r="A710" s="88"/>
      <c r="B710" s="87"/>
      <c r="C710" s="87" t="s">
        <v>2778</v>
      </c>
      <c r="D710" s="125" t="s">
        <v>2429</v>
      </c>
      <c r="E710" s="87"/>
      <c r="F710" s="88"/>
      <c r="G710" s="88"/>
      <c r="H710" s="88"/>
      <c r="I710" s="88"/>
      <c r="J710" s="88"/>
    </row>
    <row r="711" spans="1:13" s="90" customFormat="1">
      <c r="A711" s="88"/>
      <c r="B711" s="87"/>
      <c r="C711" s="87"/>
      <c r="D711" s="125"/>
      <c r="E711" s="87"/>
      <c r="F711" s="88"/>
      <c r="G711" s="88"/>
      <c r="H711" s="88"/>
      <c r="I711" s="88"/>
      <c r="J711" s="88"/>
    </row>
    <row r="712" spans="1:13" s="90" customFormat="1">
      <c r="A712" s="88">
        <v>2022</v>
      </c>
      <c r="B712" s="87" t="s">
        <v>2642</v>
      </c>
      <c r="C712" s="87" t="s">
        <v>2643</v>
      </c>
      <c r="D712" s="125" t="s">
        <v>2644</v>
      </c>
      <c r="E712" s="87" t="s">
        <v>148</v>
      </c>
      <c r="F712" s="88">
        <v>186</v>
      </c>
      <c r="G712" s="88">
        <v>186</v>
      </c>
      <c r="H712" s="88">
        <v>0</v>
      </c>
      <c r="I712" s="88">
        <v>5</v>
      </c>
      <c r="J712" s="88" t="s">
        <v>2567</v>
      </c>
      <c r="K712" s="90">
        <v>59653521</v>
      </c>
      <c r="L712" s="90">
        <v>2000000</v>
      </c>
      <c r="M712" s="90">
        <v>35000000</v>
      </c>
    </row>
    <row r="713" spans="1:13" s="90" customFormat="1">
      <c r="A713" s="88"/>
      <c r="B713" s="87"/>
      <c r="C713" s="87" t="s">
        <v>2681</v>
      </c>
      <c r="D713" s="125" t="s">
        <v>2682</v>
      </c>
      <c r="E713" s="87"/>
      <c r="F713" s="88"/>
      <c r="G713" s="88"/>
      <c r="H713" s="88"/>
      <c r="I713" s="88"/>
      <c r="J713" s="88"/>
    </row>
    <row r="714" spans="1:13" s="90" customFormat="1">
      <c r="A714" s="88"/>
      <c r="B714" s="87"/>
      <c r="C714" s="87" t="s">
        <v>1574</v>
      </c>
      <c r="D714" s="125" t="s">
        <v>2683</v>
      </c>
      <c r="E714" s="87"/>
      <c r="F714" s="88"/>
      <c r="G714" s="88"/>
      <c r="H714" s="88"/>
      <c r="I714" s="88"/>
      <c r="J714" s="88"/>
    </row>
    <row r="715" spans="1:13" s="90" customFormat="1">
      <c r="A715" s="88"/>
      <c r="B715" s="87"/>
      <c r="C715" s="87"/>
      <c r="D715" s="125"/>
      <c r="E715" s="87"/>
      <c r="F715" s="88"/>
      <c r="G715" s="88"/>
      <c r="H715" s="88"/>
      <c r="I715" s="88"/>
      <c r="J715" s="88"/>
    </row>
    <row r="716" spans="1:13" s="90" customFormat="1">
      <c r="A716" s="88">
        <v>2022</v>
      </c>
      <c r="B716" s="87" t="s">
        <v>2645</v>
      </c>
      <c r="C716" s="87" t="s">
        <v>2646</v>
      </c>
      <c r="D716" s="125" t="s">
        <v>2647</v>
      </c>
      <c r="E716" s="87" t="s">
        <v>148</v>
      </c>
      <c r="F716" s="88">
        <v>182</v>
      </c>
      <c r="G716" s="88">
        <v>182</v>
      </c>
      <c r="H716" s="88">
        <v>0</v>
      </c>
      <c r="I716" s="88">
        <v>4</v>
      </c>
      <c r="J716" s="88" t="s">
        <v>2567</v>
      </c>
      <c r="K716" s="90">
        <v>58706502</v>
      </c>
      <c r="L716" s="90">
        <v>2000000</v>
      </c>
      <c r="M716" s="90">
        <v>35000000</v>
      </c>
    </row>
    <row r="717" spans="1:13" s="90" customFormat="1">
      <c r="A717" s="88"/>
      <c r="B717" s="87"/>
      <c r="C717" s="87" t="s">
        <v>2684</v>
      </c>
      <c r="D717" s="125" t="s">
        <v>2682</v>
      </c>
      <c r="E717" s="87"/>
      <c r="F717" s="88"/>
      <c r="G717" s="88"/>
      <c r="H717" s="88"/>
      <c r="I717" s="88"/>
      <c r="J717" s="88"/>
    </row>
    <row r="718" spans="1:13" s="90" customFormat="1">
      <c r="A718" s="88"/>
      <c r="B718" s="87"/>
      <c r="C718" s="87" t="s">
        <v>1574</v>
      </c>
      <c r="D718" s="125" t="s">
        <v>2683</v>
      </c>
      <c r="E718" s="87"/>
      <c r="F718" s="88"/>
      <c r="G718" s="88"/>
      <c r="H718" s="88"/>
      <c r="I718" s="88"/>
      <c r="J718" s="88"/>
    </row>
    <row r="719" spans="1:13" s="90" customFormat="1">
      <c r="A719" s="88"/>
      <c r="B719" s="87"/>
      <c r="C719" s="87"/>
      <c r="D719" s="125"/>
      <c r="E719" s="87"/>
      <c r="F719" s="88"/>
      <c r="G719" s="88"/>
      <c r="H719" s="88"/>
      <c r="I719" s="88"/>
      <c r="J719" s="88"/>
    </row>
    <row r="720" spans="1:13" s="90" customFormat="1">
      <c r="A720" s="88">
        <v>2022</v>
      </c>
      <c r="B720" s="87" t="s">
        <v>2661</v>
      </c>
      <c r="C720" s="87" t="s">
        <v>2662</v>
      </c>
      <c r="D720" s="125" t="s">
        <v>2653</v>
      </c>
      <c r="E720" s="87" t="s">
        <v>168</v>
      </c>
      <c r="F720" s="88">
        <v>100</v>
      </c>
      <c r="G720" s="88">
        <v>100</v>
      </c>
      <c r="H720" s="88">
        <v>0</v>
      </c>
      <c r="I720" s="88">
        <v>3</v>
      </c>
      <c r="J720" s="88" t="s">
        <v>2705</v>
      </c>
      <c r="K720" s="90">
        <v>17464376</v>
      </c>
      <c r="L720" s="90">
        <v>608493</v>
      </c>
      <c r="M720" s="90">
        <v>9000000</v>
      </c>
    </row>
    <row r="721" spans="1:13" s="90" customFormat="1">
      <c r="A721" s="88"/>
      <c r="B721" s="87"/>
      <c r="C721" s="87" t="s">
        <v>2702</v>
      </c>
      <c r="D721" s="125" t="s">
        <v>2704</v>
      </c>
      <c r="E721" s="87"/>
      <c r="F721" s="88"/>
      <c r="G721" s="88"/>
      <c r="H721" s="88"/>
      <c r="I721" s="88"/>
      <c r="J721" s="88"/>
    </row>
    <row r="722" spans="1:13" s="90" customFormat="1">
      <c r="A722" s="88"/>
      <c r="B722" s="87"/>
      <c r="C722" s="87" t="s">
        <v>2703</v>
      </c>
      <c r="D722" s="125" t="s">
        <v>2689</v>
      </c>
      <c r="E722" s="87"/>
      <c r="F722" s="88"/>
      <c r="G722" s="88"/>
      <c r="H722" s="88"/>
      <c r="I722" s="88"/>
      <c r="J722" s="88"/>
    </row>
    <row r="723" spans="1:13" s="90" customFormat="1">
      <c r="A723" s="88"/>
      <c r="B723" s="87"/>
      <c r="C723" s="87"/>
      <c r="D723" s="125"/>
      <c r="E723" s="87"/>
      <c r="F723" s="88"/>
      <c r="G723" s="88"/>
      <c r="H723" s="88"/>
      <c r="I723" s="88"/>
      <c r="J723" s="88"/>
    </row>
    <row r="724" spans="1:13" s="90" customFormat="1">
      <c r="A724" s="88">
        <v>2022</v>
      </c>
      <c r="B724" s="87" t="s">
        <v>2648</v>
      </c>
      <c r="C724" s="87" t="s">
        <v>2649</v>
      </c>
      <c r="D724" s="125" t="s">
        <v>2650</v>
      </c>
      <c r="E724" s="87" t="s">
        <v>148</v>
      </c>
      <c r="F724" s="88">
        <v>161</v>
      </c>
      <c r="G724" s="88">
        <v>161</v>
      </c>
      <c r="H724" s="88">
        <v>0</v>
      </c>
      <c r="I724" s="88">
        <v>4</v>
      </c>
      <c r="J724" s="88" t="s">
        <v>2567</v>
      </c>
      <c r="K724" s="90">
        <v>46567095</v>
      </c>
      <c r="L724" s="90">
        <v>2142198</v>
      </c>
      <c r="M724" s="90">
        <v>25000000</v>
      </c>
    </row>
    <row r="725" spans="1:13" s="90" customFormat="1">
      <c r="A725" s="88"/>
      <c r="B725" s="87"/>
      <c r="C725" s="87" t="s">
        <v>2685</v>
      </c>
      <c r="D725" s="125" t="s">
        <v>2686</v>
      </c>
      <c r="E725" s="87"/>
      <c r="F725" s="88"/>
      <c r="G725" s="88"/>
      <c r="H725" s="88"/>
      <c r="I725" s="88"/>
      <c r="J725" s="88"/>
    </row>
    <row r="726" spans="1:13" s="90" customFormat="1">
      <c r="A726" s="88"/>
      <c r="B726" s="87"/>
      <c r="C726" s="87" t="s">
        <v>2687</v>
      </c>
      <c r="D726" s="125" t="s">
        <v>1820</v>
      </c>
      <c r="E726" s="87"/>
      <c r="F726" s="88"/>
      <c r="G726" s="88"/>
      <c r="H726" s="88"/>
      <c r="I726" s="88"/>
      <c r="J726" s="88"/>
    </row>
    <row r="727" spans="1:13" s="90" customFormat="1">
      <c r="A727" s="88"/>
      <c r="B727" s="87"/>
      <c r="C727" s="87"/>
      <c r="D727" s="125"/>
      <c r="E727" s="87"/>
      <c r="F727" s="88"/>
      <c r="G727" s="88"/>
      <c r="H727" s="88"/>
      <c r="I727" s="88"/>
      <c r="J727" s="88"/>
    </row>
    <row r="728" spans="1:13" s="90" customFormat="1">
      <c r="A728" s="88">
        <v>2022</v>
      </c>
      <c r="B728" s="87" t="s">
        <v>2663</v>
      </c>
      <c r="C728" s="87" t="s">
        <v>2664</v>
      </c>
      <c r="D728" s="125" t="s">
        <v>2665</v>
      </c>
      <c r="E728" s="87" t="s">
        <v>168</v>
      </c>
      <c r="F728" s="88">
        <v>200</v>
      </c>
      <c r="G728" s="88">
        <v>200</v>
      </c>
      <c r="H728" s="88">
        <v>0</v>
      </c>
      <c r="I728" s="88">
        <v>8</v>
      </c>
      <c r="J728" s="88" t="s">
        <v>2567</v>
      </c>
      <c r="K728" s="90">
        <v>92769337</v>
      </c>
      <c r="L728" s="90">
        <v>4213470</v>
      </c>
      <c r="M728" s="90">
        <v>46000000</v>
      </c>
    </row>
    <row r="729" spans="1:13" s="90" customFormat="1">
      <c r="A729" s="88"/>
      <c r="B729" s="87"/>
      <c r="C729" s="87" t="s">
        <v>2706</v>
      </c>
      <c r="D729" s="125" t="s">
        <v>2708</v>
      </c>
      <c r="E729" s="87"/>
      <c r="F729" s="88"/>
      <c r="G729" s="88"/>
      <c r="H729" s="88"/>
      <c r="I729" s="88"/>
      <c r="J729" s="88"/>
    </row>
    <row r="730" spans="1:13" s="90" customFormat="1">
      <c r="A730" s="88"/>
      <c r="B730" s="87"/>
      <c r="C730" s="87" t="s">
        <v>2707</v>
      </c>
      <c r="D730" s="125" t="s">
        <v>2429</v>
      </c>
      <c r="E730" s="87"/>
      <c r="F730" s="88"/>
      <c r="G730" s="88"/>
      <c r="H730" s="88"/>
      <c r="I730" s="88"/>
      <c r="J730" s="88"/>
    </row>
    <row r="731" spans="1:13" s="90" customFormat="1">
      <c r="A731" s="88"/>
      <c r="B731" s="87"/>
      <c r="C731" s="87"/>
      <c r="D731" s="125"/>
      <c r="E731" s="87"/>
      <c r="F731" s="88"/>
      <c r="G731" s="88"/>
      <c r="H731" s="88"/>
      <c r="I731" s="88"/>
      <c r="J731" s="88"/>
    </row>
    <row r="732" spans="1:13" s="90" customFormat="1">
      <c r="A732" s="88">
        <v>2022</v>
      </c>
      <c r="B732" s="87" t="s">
        <v>2651</v>
      </c>
      <c r="C732" s="87" t="s">
        <v>2652</v>
      </c>
      <c r="D732" s="125" t="s">
        <v>2653</v>
      </c>
      <c r="E732" s="87" t="s">
        <v>148</v>
      </c>
      <c r="F732" s="88">
        <v>148</v>
      </c>
      <c r="G732" s="88">
        <v>148</v>
      </c>
      <c r="H732" s="88">
        <v>0</v>
      </c>
      <c r="I732" s="88">
        <v>1</v>
      </c>
      <c r="J732" s="88" t="s">
        <v>2567</v>
      </c>
      <c r="K732" s="90">
        <v>51917281</v>
      </c>
      <c r="L732" s="90">
        <v>2460019</v>
      </c>
      <c r="M732" s="90">
        <v>35000000</v>
      </c>
    </row>
    <row r="733" spans="1:13" s="90" customFormat="1">
      <c r="A733" s="88"/>
      <c r="B733" s="87"/>
      <c r="C733" s="87" t="s">
        <v>2690</v>
      </c>
      <c r="D733" s="125" t="s">
        <v>2688</v>
      </c>
      <c r="E733" s="87"/>
      <c r="F733" s="88"/>
      <c r="G733" s="88"/>
      <c r="H733" s="88"/>
      <c r="I733" s="88"/>
      <c r="J733" s="88"/>
    </row>
    <row r="734" spans="1:13" s="90" customFormat="1">
      <c r="A734" s="88"/>
      <c r="B734" s="87"/>
      <c r="C734" s="87" t="s">
        <v>1574</v>
      </c>
      <c r="D734" s="125" t="s">
        <v>2689</v>
      </c>
      <c r="E734" s="87"/>
      <c r="F734" s="88"/>
      <c r="G734" s="88"/>
      <c r="H734" s="88"/>
      <c r="I734" s="88"/>
      <c r="J734" s="88"/>
    </row>
    <row r="735" spans="1:13" s="90" customFormat="1">
      <c r="A735" s="88"/>
      <c r="B735" s="87"/>
      <c r="C735" s="87"/>
      <c r="D735" s="125"/>
      <c r="E735" s="87"/>
      <c r="F735" s="88"/>
      <c r="G735" s="88"/>
      <c r="H735" s="88"/>
      <c r="I735" s="88"/>
      <c r="J735" s="88"/>
    </row>
    <row r="736" spans="1:13" s="90" customFormat="1">
      <c r="A736" s="88">
        <v>2022</v>
      </c>
      <c r="B736" s="87" t="s">
        <v>2654</v>
      </c>
      <c r="C736" s="87" t="s">
        <v>2857</v>
      </c>
      <c r="D736" s="125" t="s">
        <v>2655</v>
      </c>
      <c r="E736" s="87" t="s">
        <v>148</v>
      </c>
      <c r="F736" s="88">
        <v>98</v>
      </c>
      <c r="G736" s="88">
        <v>98</v>
      </c>
      <c r="H736" s="88">
        <v>0</v>
      </c>
      <c r="I736" s="88">
        <v>1</v>
      </c>
      <c r="J736" s="88" t="s">
        <v>2567</v>
      </c>
      <c r="K736" s="90">
        <v>36023968</v>
      </c>
      <c r="L736" s="90">
        <v>1562975</v>
      </c>
      <c r="M736" s="90">
        <v>18400000</v>
      </c>
    </row>
    <row r="737" spans="1:13" s="90" customFormat="1">
      <c r="A737" s="88"/>
      <c r="B737" s="87"/>
      <c r="C737" s="87" t="s">
        <v>2691</v>
      </c>
      <c r="D737" s="125" t="s">
        <v>2693</v>
      </c>
      <c r="E737" s="87"/>
      <c r="F737" s="88"/>
      <c r="G737" s="88"/>
      <c r="H737" s="88"/>
      <c r="I737" s="88"/>
      <c r="J737" s="88"/>
    </row>
    <row r="738" spans="1:13" s="90" customFormat="1">
      <c r="A738" s="88"/>
      <c r="B738" s="87"/>
      <c r="C738" s="87" t="s">
        <v>2692</v>
      </c>
      <c r="D738" s="125" t="s">
        <v>2694</v>
      </c>
      <c r="E738" s="87"/>
      <c r="F738" s="88"/>
      <c r="G738" s="88"/>
      <c r="H738" s="88"/>
      <c r="I738" s="88"/>
      <c r="J738" s="88"/>
    </row>
    <row r="739" spans="1:13" s="90" customFormat="1">
      <c r="A739" s="88"/>
      <c r="B739" s="87"/>
      <c r="C739" s="87"/>
      <c r="D739" s="125"/>
      <c r="E739" s="87"/>
      <c r="F739" s="88"/>
      <c r="G739" s="88"/>
      <c r="H739" s="88"/>
      <c r="I739" s="88"/>
      <c r="J739" s="88"/>
    </row>
    <row r="740" spans="1:13" s="90" customFormat="1">
      <c r="A740" s="88">
        <v>2022</v>
      </c>
      <c r="B740" s="87" t="s">
        <v>2657</v>
      </c>
      <c r="C740" s="87" t="s">
        <v>2656</v>
      </c>
      <c r="D740" s="125" t="s">
        <v>2658</v>
      </c>
      <c r="E740" s="87" t="s">
        <v>148</v>
      </c>
      <c r="F740" s="88">
        <v>200</v>
      </c>
      <c r="G740" s="88">
        <v>200</v>
      </c>
      <c r="H740" s="88">
        <v>0</v>
      </c>
      <c r="I740" s="88">
        <v>4</v>
      </c>
      <c r="J740" s="88" t="s">
        <v>2567</v>
      </c>
      <c r="K740" s="90">
        <v>65751334</v>
      </c>
      <c r="L740" s="90">
        <v>3054860</v>
      </c>
      <c r="M740" s="90">
        <v>45000000</v>
      </c>
    </row>
    <row r="741" spans="1:13" s="90" customFormat="1">
      <c r="A741" s="88"/>
      <c r="B741" s="87"/>
      <c r="C741" s="87" t="s">
        <v>2695</v>
      </c>
      <c r="D741" s="125" t="s">
        <v>2697</v>
      </c>
      <c r="E741" s="87"/>
      <c r="F741" s="88"/>
      <c r="G741" s="88"/>
      <c r="H741" s="88"/>
      <c r="I741" s="88"/>
      <c r="J741" s="88"/>
    </row>
    <row r="742" spans="1:13" s="90" customFormat="1">
      <c r="A742" s="88"/>
      <c r="B742" s="87"/>
      <c r="C742" s="87" t="s">
        <v>2696</v>
      </c>
      <c r="D742" s="125" t="s">
        <v>2698</v>
      </c>
      <c r="E742" s="87"/>
      <c r="F742" s="88"/>
      <c r="G742" s="88"/>
      <c r="H742" s="88"/>
      <c r="I742" s="88"/>
      <c r="J742" s="88"/>
    </row>
    <row r="743" spans="1:13" s="90" customFormat="1">
      <c r="A743" s="88"/>
      <c r="B743" s="87"/>
      <c r="C743" s="87"/>
      <c r="D743" s="125"/>
      <c r="E743" s="87"/>
      <c r="F743" s="88"/>
      <c r="G743" s="88"/>
      <c r="H743" s="88"/>
      <c r="I743" s="88"/>
      <c r="J743" s="88"/>
    </row>
    <row r="744" spans="1:13" s="90" customFormat="1">
      <c r="A744" s="88">
        <v>2022</v>
      </c>
      <c r="B744" s="87" t="s">
        <v>2659</v>
      </c>
      <c r="C744" s="87" t="s">
        <v>2660</v>
      </c>
      <c r="D744" s="125" t="s">
        <v>2699</v>
      </c>
      <c r="E744" s="87" t="s">
        <v>148</v>
      </c>
      <c r="F744" s="88">
        <v>200</v>
      </c>
      <c r="G744" s="88">
        <v>200</v>
      </c>
      <c r="H744" s="88">
        <v>0</v>
      </c>
      <c r="I744" s="88">
        <v>1</v>
      </c>
      <c r="J744" s="88" t="s">
        <v>2567</v>
      </c>
      <c r="K744" s="90">
        <v>56963604</v>
      </c>
      <c r="L744" s="90">
        <v>2624087</v>
      </c>
      <c r="M744" s="90">
        <v>40000000</v>
      </c>
    </row>
    <row r="745" spans="1:13" s="90" customFormat="1">
      <c r="A745" s="88"/>
      <c r="B745" s="87"/>
      <c r="C745" s="87" t="s">
        <v>2701</v>
      </c>
      <c r="D745" s="125" t="s">
        <v>2700</v>
      </c>
      <c r="E745" s="87"/>
      <c r="F745" s="88"/>
      <c r="G745" s="88"/>
      <c r="H745" s="88"/>
      <c r="I745" s="88"/>
      <c r="J745" s="88"/>
    </row>
    <row r="746" spans="1:13" s="90" customFormat="1">
      <c r="A746" s="88"/>
      <c r="B746" s="87"/>
      <c r="C746" s="87" t="s">
        <v>2696</v>
      </c>
      <c r="D746" s="125" t="s">
        <v>2698</v>
      </c>
      <c r="E746" s="87"/>
      <c r="F746" s="88"/>
      <c r="G746" s="88"/>
      <c r="H746" s="88"/>
      <c r="I746" s="88"/>
      <c r="J746" s="88"/>
    </row>
    <row r="747" spans="1:13" s="90" customFormat="1">
      <c r="A747" s="88"/>
      <c r="B747" s="87"/>
      <c r="C747" s="87"/>
      <c r="D747" s="125"/>
      <c r="E747" s="87"/>
      <c r="F747" s="88"/>
      <c r="G747" s="88"/>
      <c r="H747" s="88"/>
      <c r="I747" s="88"/>
      <c r="J747" s="88"/>
    </row>
    <row r="748" spans="1:13" s="90" customFormat="1">
      <c r="A748" s="88">
        <v>2022</v>
      </c>
      <c r="B748" s="107" t="s">
        <v>2858</v>
      </c>
      <c r="C748" s="107" t="s">
        <v>2817</v>
      </c>
      <c r="D748" s="174" t="s">
        <v>2860</v>
      </c>
      <c r="E748" s="107" t="s">
        <v>154</v>
      </c>
      <c r="F748" s="88">
        <v>300</v>
      </c>
      <c r="G748" s="88">
        <v>300</v>
      </c>
      <c r="H748" s="88">
        <v>0</v>
      </c>
      <c r="I748" s="88">
        <v>12</v>
      </c>
      <c r="J748" s="88" t="s">
        <v>2567</v>
      </c>
      <c r="K748" s="90">
        <v>139426054</v>
      </c>
      <c r="L748" s="90">
        <v>6657279</v>
      </c>
      <c r="M748" s="90">
        <f>65000000+10000000</f>
        <v>75000000</v>
      </c>
    </row>
    <row r="749" spans="1:13" s="90" customFormat="1">
      <c r="A749" s="88"/>
      <c r="B749" s="107"/>
      <c r="C749" s="107" t="s">
        <v>2859</v>
      </c>
      <c r="D749" s="174" t="s">
        <v>2861</v>
      </c>
      <c r="E749" s="107"/>
      <c r="F749" s="88"/>
      <c r="G749" s="88"/>
      <c r="H749" s="88"/>
      <c r="I749" s="88"/>
      <c r="J749" s="88"/>
    </row>
    <row r="750" spans="1:13" s="90" customFormat="1">
      <c r="A750" s="88"/>
      <c r="B750" s="107"/>
      <c r="C750" s="107" t="s">
        <v>2769</v>
      </c>
      <c r="D750" s="174" t="s">
        <v>2862</v>
      </c>
      <c r="E750" s="107"/>
      <c r="F750" s="88"/>
      <c r="G750" s="88"/>
      <c r="H750" s="88"/>
      <c r="I750" s="88"/>
      <c r="J750" s="88"/>
    </row>
    <row r="751" spans="1:13" s="90" customFormat="1">
      <c r="A751" s="88"/>
      <c r="B751" s="87"/>
      <c r="C751" s="87"/>
      <c r="D751" s="125"/>
      <c r="E751" s="87"/>
      <c r="F751" s="88"/>
      <c r="G751" s="88"/>
      <c r="H751" s="88"/>
      <c r="I751" s="88"/>
      <c r="J751" s="88"/>
    </row>
    <row r="752" spans="1:13" s="90" customFormat="1">
      <c r="A752" s="88">
        <v>2022</v>
      </c>
      <c r="B752" s="107" t="s">
        <v>2881</v>
      </c>
      <c r="C752" s="87" t="s">
        <v>2818</v>
      </c>
      <c r="D752" s="174" t="s">
        <v>2864</v>
      </c>
      <c r="E752" s="107" t="s">
        <v>148</v>
      </c>
      <c r="F752" s="88">
        <v>126</v>
      </c>
      <c r="G752" s="106">
        <v>126</v>
      </c>
      <c r="H752" s="106">
        <v>0</v>
      </c>
      <c r="I752" s="106">
        <v>4</v>
      </c>
      <c r="J752" s="106" t="s">
        <v>2567</v>
      </c>
      <c r="K752" s="109">
        <v>45235772</v>
      </c>
      <c r="L752" s="109">
        <v>2044357</v>
      </c>
      <c r="M752" s="90">
        <v>30000000</v>
      </c>
    </row>
    <row r="753" spans="1:13" s="90" customFormat="1">
      <c r="A753" s="88"/>
      <c r="B753" s="87"/>
      <c r="C753" s="107" t="s">
        <v>2863</v>
      </c>
      <c r="D753" s="174" t="s">
        <v>2865</v>
      </c>
      <c r="E753" s="87"/>
      <c r="F753" s="88"/>
      <c r="G753" s="88"/>
      <c r="H753" s="88"/>
      <c r="I753" s="88"/>
      <c r="J753" s="88"/>
    </row>
    <row r="754" spans="1:13" s="90" customFormat="1">
      <c r="A754" s="88"/>
      <c r="B754" s="87"/>
      <c r="C754" s="107" t="s">
        <v>1564</v>
      </c>
      <c r="D754" s="174" t="s">
        <v>2866</v>
      </c>
      <c r="E754" s="87"/>
      <c r="F754" s="88"/>
      <c r="G754" s="88"/>
      <c r="H754" s="88"/>
      <c r="I754" s="88"/>
      <c r="J754" s="88"/>
    </row>
    <row r="755" spans="1:13" s="90" customFormat="1">
      <c r="A755" s="88"/>
      <c r="B755" s="87"/>
      <c r="C755" s="87"/>
      <c r="D755" s="125"/>
      <c r="E755" s="87"/>
      <c r="F755" s="88"/>
      <c r="G755" s="88"/>
      <c r="H755" s="88"/>
      <c r="I755" s="88"/>
      <c r="J755" s="88"/>
    </row>
    <row r="756" spans="1:13" s="90" customFormat="1">
      <c r="A756" s="88">
        <v>2022</v>
      </c>
      <c r="B756" s="107" t="s">
        <v>2867</v>
      </c>
      <c r="C756" s="87" t="s">
        <v>2819</v>
      </c>
      <c r="D756" s="174" t="s">
        <v>2869</v>
      </c>
      <c r="E756" s="107" t="s">
        <v>148</v>
      </c>
      <c r="F756" s="88">
        <v>221</v>
      </c>
      <c r="G756" s="106">
        <v>221</v>
      </c>
      <c r="H756" s="106">
        <v>0</v>
      </c>
      <c r="I756" s="106">
        <v>2</v>
      </c>
      <c r="J756" s="106" t="s">
        <v>2567</v>
      </c>
      <c r="K756" s="109">
        <v>100510158</v>
      </c>
      <c r="L756" s="109">
        <v>4871583</v>
      </c>
      <c r="M756" s="90">
        <v>48000000</v>
      </c>
    </row>
    <row r="757" spans="1:13" s="90" customFormat="1">
      <c r="A757" s="88"/>
      <c r="B757" s="87"/>
      <c r="C757" s="107" t="s">
        <v>2868</v>
      </c>
      <c r="D757" s="174" t="s">
        <v>2243</v>
      </c>
      <c r="E757" s="107"/>
      <c r="F757" s="88"/>
      <c r="G757" s="88"/>
      <c r="H757" s="88"/>
      <c r="I757" s="88"/>
      <c r="J757" s="88"/>
    </row>
    <row r="758" spans="1:13" s="90" customFormat="1">
      <c r="A758" s="88"/>
      <c r="B758" s="87"/>
      <c r="C758" s="107" t="s">
        <v>1641</v>
      </c>
      <c r="D758" s="174" t="s">
        <v>2429</v>
      </c>
      <c r="E758" s="107"/>
      <c r="F758" s="88"/>
      <c r="G758" s="88"/>
      <c r="H758" s="88"/>
      <c r="I758" s="88"/>
      <c r="J758" s="88"/>
    </row>
    <row r="759" spans="1:13" s="90" customFormat="1">
      <c r="A759" s="88"/>
      <c r="B759" s="87"/>
      <c r="C759" s="87"/>
      <c r="D759" s="125"/>
      <c r="E759" s="87"/>
      <c r="F759" s="88"/>
      <c r="G759" s="88"/>
      <c r="H759" s="88"/>
      <c r="I759" s="88"/>
      <c r="J759" s="88"/>
    </row>
    <row r="760" spans="1:13" s="90" customFormat="1">
      <c r="A760" s="88">
        <v>2022</v>
      </c>
      <c r="B760" s="107" t="s">
        <v>2875</v>
      </c>
      <c r="C760" s="107" t="s">
        <v>2820</v>
      </c>
      <c r="D760" s="174" t="s">
        <v>2871</v>
      </c>
      <c r="E760" s="107" t="s">
        <v>148</v>
      </c>
      <c r="F760" s="106">
        <v>192</v>
      </c>
      <c r="G760" s="106">
        <v>192</v>
      </c>
      <c r="H760" s="106">
        <v>0</v>
      </c>
      <c r="I760" s="106">
        <v>8</v>
      </c>
      <c r="J760" s="106" t="s">
        <v>2874</v>
      </c>
      <c r="K760" s="109">
        <v>44627122</v>
      </c>
      <c r="L760" s="109">
        <v>2179137</v>
      </c>
      <c r="M760" s="109">
        <v>25000000</v>
      </c>
    </row>
    <row r="761" spans="1:13" s="90" customFormat="1">
      <c r="A761" s="88"/>
      <c r="B761" s="87"/>
      <c r="C761" s="107" t="s">
        <v>2870</v>
      </c>
      <c r="D761" s="174" t="s">
        <v>2872</v>
      </c>
      <c r="E761" s="107"/>
      <c r="F761" s="106"/>
      <c r="G761" s="106"/>
      <c r="H761" s="106"/>
      <c r="I761" s="106"/>
      <c r="J761" s="106"/>
      <c r="K761" s="109"/>
      <c r="L761" s="109"/>
      <c r="M761" s="109"/>
    </row>
    <row r="762" spans="1:13" s="90" customFormat="1">
      <c r="A762" s="88"/>
      <c r="B762" s="87"/>
      <c r="C762" s="107" t="s">
        <v>2692</v>
      </c>
      <c r="D762" s="174" t="s">
        <v>2873</v>
      </c>
      <c r="E762" s="107"/>
      <c r="F762" s="106"/>
      <c r="G762" s="106"/>
      <c r="H762" s="106"/>
      <c r="I762" s="106"/>
      <c r="J762" s="106"/>
      <c r="K762" s="109"/>
      <c r="L762" s="109"/>
      <c r="M762" s="109"/>
    </row>
    <row r="763" spans="1:13" s="90" customFormat="1">
      <c r="A763" s="88"/>
      <c r="B763" s="87"/>
      <c r="C763" s="107"/>
      <c r="D763" s="174"/>
      <c r="E763" s="107"/>
      <c r="F763" s="106"/>
      <c r="G763" s="106"/>
      <c r="H763" s="106"/>
      <c r="I763" s="106"/>
      <c r="J763" s="106"/>
      <c r="K763" s="109"/>
      <c r="L763" s="109"/>
      <c r="M763" s="109"/>
    </row>
    <row r="764" spans="1:13" s="90" customFormat="1">
      <c r="A764" s="88">
        <v>2022</v>
      </c>
      <c r="B764" s="107" t="s">
        <v>2876</v>
      </c>
      <c r="C764" s="107" t="s">
        <v>2821</v>
      </c>
      <c r="D764" s="174" t="s">
        <v>2878</v>
      </c>
      <c r="E764" s="107" t="s">
        <v>168</v>
      </c>
      <c r="F764" s="88">
        <v>44</v>
      </c>
      <c r="G764" s="106">
        <v>44</v>
      </c>
      <c r="H764" s="106">
        <v>0</v>
      </c>
      <c r="I764" s="106">
        <v>22</v>
      </c>
      <c r="J764" s="106" t="s">
        <v>2567</v>
      </c>
      <c r="K764" s="109">
        <v>21714026</v>
      </c>
      <c r="L764" s="109">
        <v>980343</v>
      </c>
      <c r="M764" s="90">
        <v>10785000</v>
      </c>
    </row>
    <row r="765" spans="1:13" s="90" customFormat="1">
      <c r="A765" s="88"/>
      <c r="B765" s="87"/>
      <c r="C765" s="107" t="s">
        <v>2877</v>
      </c>
      <c r="D765" s="174" t="s">
        <v>2879</v>
      </c>
      <c r="E765" s="107"/>
      <c r="F765" s="88"/>
      <c r="G765" s="88"/>
      <c r="H765" s="88"/>
      <c r="I765" s="88"/>
      <c r="J765" s="88"/>
    </row>
    <row r="766" spans="1:13" s="90" customFormat="1">
      <c r="A766" s="88"/>
      <c r="B766" s="87"/>
      <c r="C766" s="107" t="s">
        <v>2703</v>
      </c>
      <c r="D766" s="174" t="s">
        <v>2880</v>
      </c>
      <c r="E766" s="107"/>
      <c r="F766" s="88"/>
      <c r="G766" s="88"/>
      <c r="H766" s="88"/>
      <c r="I766" s="88"/>
      <c r="J766" s="88"/>
    </row>
    <row r="767" spans="1:13" s="90" customFormat="1">
      <c r="A767" s="88"/>
      <c r="B767" s="87"/>
      <c r="C767" s="107"/>
      <c r="D767" s="174"/>
      <c r="E767" s="107"/>
      <c r="F767" s="88"/>
      <c r="G767" s="88"/>
      <c r="H767" s="88"/>
      <c r="I767" s="88"/>
      <c r="J767" s="88"/>
    </row>
    <row r="768" spans="1:13" s="90" customFormat="1">
      <c r="A768" s="88">
        <v>2022</v>
      </c>
      <c r="B768" s="87" t="s">
        <v>2919</v>
      </c>
      <c r="C768" s="87" t="s">
        <v>2920</v>
      </c>
      <c r="D768" s="125" t="s">
        <v>2918</v>
      </c>
      <c r="E768" s="87" t="s">
        <v>154</v>
      </c>
      <c r="F768" s="88">
        <v>252</v>
      </c>
      <c r="G768" s="88">
        <v>252</v>
      </c>
      <c r="H768" s="88">
        <v>0</v>
      </c>
      <c r="I768" s="88">
        <v>10</v>
      </c>
      <c r="J768" s="88" t="s">
        <v>2567</v>
      </c>
      <c r="K768" s="90">
        <v>116419670</v>
      </c>
      <c r="L768" s="90">
        <v>5629151</v>
      </c>
      <c r="M768" s="90">
        <v>60000000</v>
      </c>
    </row>
    <row r="769" spans="1:13" s="90" customFormat="1">
      <c r="A769" s="88"/>
      <c r="B769" s="87"/>
      <c r="C769" s="87" t="s">
        <v>2921</v>
      </c>
      <c r="D769" s="125" t="s">
        <v>2861</v>
      </c>
      <c r="E769" s="87"/>
      <c r="F769" s="88"/>
      <c r="G769" s="88"/>
      <c r="H769" s="88"/>
      <c r="I769" s="88"/>
      <c r="J769" s="88"/>
    </row>
    <row r="770" spans="1:13" s="90" customFormat="1">
      <c r="A770" s="88"/>
      <c r="B770" s="87"/>
      <c r="C770" s="87" t="s">
        <v>2696</v>
      </c>
      <c r="D770" s="125" t="s">
        <v>2862</v>
      </c>
      <c r="E770" s="87"/>
      <c r="F770" s="88"/>
      <c r="G770" s="88"/>
      <c r="H770" s="88"/>
      <c r="I770" s="88"/>
      <c r="J770" s="88"/>
    </row>
    <row r="771" spans="1:13" s="90" customFormat="1">
      <c r="A771" s="88"/>
      <c r="B771" s="87"/>
      <c r="C771" s="87"/>
      <c r="D771" s="125"/>
      <c r="E771" s="87"/>
      <c r="F771" s="88"/>
      <c r="G771" s="88"/>
      <c r="H771" s="88"/>
      <c r="I771" s="88"/>
      <c r="J771" s="88"/>
    </row>
    <row r="772" spans="1:13" s="90" customFormat="1">
      <c r="A772" s="88">
        <v>2023</v>
      </c>
      <c r="B772" s="175" t="s">
        <v>2884</v>
      </c>
      <c r="C772" s="107" t="s">
        <v>2822</v>
      </c>
      <c r="D772" s="174" t="s">
        <v>2886</v>
      </c>
      <c r="E772" s="107" t="s">
        <v>148</v>
      </c>
      <c r="F772" s="106">
        <v>384</v>
      </c>
      <c r="G772" s="106">
        <v>384</v>
      </c>
      <c r="H772" s="106">
        <v>0</v>
      </c>
      <c r="I772" s="106">
        <v>14</v>
      </c>
      <c r="J772" s="106" t="s">
        <v>2567</v>
      </c>
      <c r="K772" s="109">
        <v>155124666</v>
      </c>
      <c r="L772" s="109">
        <v>7342175</v>
      </c>
      <c r="M772" s="118">
        <v>121000000</v>
      </c>
    </row>
    <row r="773" spans="1:13" s="90" customFormat="1">
      <c r="A773" s="88"/>
      <c r="B773" s="87"/>
      <c r="C773" s="107" t="s">
        <v>2885</v>
      </c>
      <c r="D773" s="174" t="s">
        <v>2243</v>
      </c>
      <c r="E773" s="107"/>
      <c r="F773" s="106"/>
      <c r="G773" s="106"/>
      <c r="H773" s="106"/>
      <c r="I773" s="106"/>
      <c r="J773" s="106"/>
      <c r="K773" s="109"/>
      <c r="L773" s="109"/>
    </row>
    <row r="774" spans="1:13" s="90" customFormat="1">
      <c r="A774" s="88"/>
      <c r="B774" s="87"/>
      <c r="C774" s="107" t="s">
        <v>1574</v>
      </c>
      <c r="D774" s="174" t="s">
        <v>2429</v>
      </c>
      <c r="E774" s="107"/>
      <c r="F774" s="106"/>
      <c r="G774" s="106"/>
      <c r="H774" s="106"/>
      <c r="I774" s="106"/>
      <c r="J774" s="106"/>
      <c r="K774" s="109"/>
      <c r="L774" s="109"/>
    </row>
    <row r="775" spans="1:13" s="90" customFormat="1">
      <c r="A775" s="88"/>
      <c r="B775" s="87"/>
      <c r="C775" s="107"/>
      <c r="D775" s="174"/>
      <c r="E775" s="107"/>
      <c r="F775" s="106"/>
      <c r="G775" s="106"/>
      <c r="H775" s="106"/>
      <c r="I775" s="106"/>
      <c r="J775" s="106"/>
      <c r="K775" s="109"/>
      <c r="L775" s="109"/>
    </row>
    <row r="776" spans="1:13" s="90" customFormat="1">
      <c r="A776" s="88">
        <v>2023</v>
      </c>
      <c r="B776" s="87" t="s">
        <v>2783</v>
      </c>
      <c r="C776" s="87" t="s">
        <v>2782</v>
      </c>
      <c r="D776" s="125" t="s">
        <v>2786</v>
      </c>
      <c r="E776" s="87" t="s">
        <v>154</v>
      </c>
      <c r="F776" s="88">
        <v>200</v>
      </c>
      <c r="G776" s="88">
        <v>200</v>
      </c>
      <c r="H776" s="88">
        <v>0</v>
      </c>
      <c r="I776" s="88">
        <v>9</v>
      </c>
      <c r="J776" s="88" t="s">
        <v>2567</v>
      </c>
      <c r="K776" s="90">
        <v>81862594</v>
      </c>
      <c r="L776" s="90">
        <v>3843935</v>
      </c>
      <c r="M776" s="90">
        <v>45000000</v>
      </c>
    </row>
    <row r="777" spans="1:13" s="90" customFormat="1">
      <c r="A777" s="88"/>
      <c r="B777" s="87"/>
      <c r="C777" s="87" t="s">
        <v>2784</v>
      </c>
      <c r="D777" s="125" t="s">
        <v>2787</v>
      </c>
      <c r="E777" s="87"/>
      <c r="F777" s="88"/>
      <c r="G777" s="88"/>
      <c r="H777" s="88"/>
      <c r="I777" s="88"/>
      <c r="J777" s="88"/>
    </row>
    <row r="778" spans="1:13" s="90" customFormat="1">
      <c r="A778" s="88"/>
      <c r="B778" s="87"/>
      <c r="C778" s="87" t="s">
        <v>2785</v>
      </c>
      <c r="D778" s="125" t="s">
        <v>2776</v>
      </c>
      <c r="E778" s="87"/>
      <c r="F778" s="88"/>
      <c r="G778" s="88"/>
      <c r="H778" s="88"/>
      <c r="I778" s="88"/>
      <c r="J778" s="88"/>
    </row>
    <row r="779" spans="1:13" s="90" customFormat="1">
      <c r="A779" s="88"/>
      <c r="B779" s="87"/>
      <c r="C779" s="87"/>
      <c r="D779" s="125"/>
      <c r="E779" s="87"/>
      <c r="F779" s="88"/>
      <c r="G779" s="88"/>
      <c r="H779" s="88"/>
      <c r="I779" s="88"/>
      <c r="J779" s="88"/>
    </row>
    <row r="780" spans="1:13" s="90" customFormat="1">
      <c r="A780" s="88">
        <v>2023</v>
      </c>
      <c r="B780" s="87" t="s">
        <v>2788</v>
      </c>
      <c r="C780" s="87" t="s">
        <v>2790</v>
      </c>
      <c r="D780" s="125" t="s">
        <v>2793</v>
      </c>
      <c r="E780" s="87" t="s">
        <v>148</v>
      </c>
      <c r="F780" s="88">
        <v>47</v>
      </c>
      <c r="G780" s="88">
        <v>46</v>
      </c>
      <c r="H780" s="88">
        <v>0</v>
      </c>
      <c r="I780" s="88">
        <v>1</v>
      </c>
      <c r="J780" s="88" t="s">
        <v>1525</v>
      </c>
      <c r="K780" s="90">
        <v>13656233</v>
      </c>
      <c r="L780" s="90">
        <v>534753</v>
      </c>
      <c r="M780" s="90">
        <v>8049000</v>
      </c>
    </row>
    <row r="781" spans="1:13" s="90" customFormat="1">
      <c r="A781" s="88"/>
      <c r="B781" s="87"/>
      <c r="C781" s="87" t="s">
        <v>2791</v>
      </c>
      <c r="D781" s="125" t="s">
        <v>2794</v>
      </c>
      <c r="E781" s="87"/>
      <c r="F781" s="88"/>
      <c r="G781" s="88"/>
      <c r="H781" s="88"/>
      <c r="I781" s="88"/>
      <c r="J781" s="88"/>
    </row>
    <row r="782" spans="1:13" s="90" customFormat="1">
      <c r="A782" s="88"/>
      <c r="B782" s="87"/>
      <c r="C782" s="87" t="s">
        <v>2792</v>
      </c>
      <c r="D782" s="125" t="s">
        <v>2513</v>
      </c>
      <c r="E782" s="87"/>
      <c r="F782" s="88"/>
      <c r="G782" s="88"/>
      <c r="H782" s="88"/>
      <c r="I782" s="88"/>
      <c r="J782" s="88"/>
    </row>
    <row r="783" spans="1:13" s="90" customFormat="1">
      <c r="A783" s="88"/>
      <c r="B783" s="87"/>
      <c r="C783" s="87"/>
      <c r="D783" s="125"/>
      <c r="E783" s="87"/>
      <c r="F783" s="88"/>
      <c r="G783" s="88"/>
      <c r="H783" s="88"/>
      <c r="I783" s="88"/>
      <c r="J783" s="88"/>
    </row>
    <row r="784" spans="1:13" s="90" customFormat="1">
      <c r="A784" s="88">
        <v>2023</v>
      </c>
      <c r="B784" s="87" t="s">
        <v>2789</v>
      </c>
      <c r="C784" s="87" t="s">
        <v>2795</v>
      </c>
      <c r="D784" s="125" t="s">
        <v>2797</v>
      </c>
      <c r="E784" s="87" t="s">
        <v>2738</v>
      </c>
      <c r="F784" s="88">
        <v>450</v>
      </c>
      <c r="G784" s="88">
        <v>450</v>
      </c>
      <c r="H784" s="88">
        <v>0</v>
      </c>
      <c r="I784" s="88">
        <v>41</v>
      </c>
      <c r="J784" s="88" t="s">
        <v>1525</v>
      </c>
      <c r="K784" s="90">
        <v>119727015</v>
      </c>
      <c r="L784" s="90">
        <v>4705690</v>
      </c>
      <c r="M784" s="90">
        <v>90000000</v>
      </c>
    </row>
    <row r="785" spans="1:13" s="90" customFormat="1">
      <c r="A785" s="88"/>
      <c r="B785" s="87"/>
      <c r="C785" s="87" t="s">
        <v>2796</v>
      </c>
      <c r="D785" s="125" t="s">
        <v>2798</v>
      </c>
      <c r="E785" s="87"/>
      <c r="F785" s="88"/>
      <c r="G785" s="88"/>
      <c r="H785" s="88"/>
      <c r="I785" s="88"/>
      <c r="J785" s="88"/>
    </row>
    <row r="786" spans="1:13" s="90" customFormat="1">
      <c r="A786" s="88"/>
      <c r="B786" s="87"/>
      <c r="C786" s="87" t="s">
        <v>2692</v>
      </c>
      <c r="D786" s="125" t="s">
        <v>2799</v>
      </c>
      <c r="E786" s="87"/>
      <c r="F786" s="88"/>
      <c r="G786" s="88"/>
      <c r="H786" s="88"/>
      <c r="I786" s="88"/>
      <c r="J786" s="88"/>
    </row>
    <row r="787" spans="1:13" s="90" customFormat="1">
      <c r="A787" s="88"/>
      <c r="B787" s="87"/>
      <c r="C787" s="87"/>
      <c r="D787" s="125"/>
      <c r="E787" s="87"/>
      <c r="F787" s="88"/>
      <c r="G787" s="88"/>
      <c r="H787" s="88"/>
      <c r="I787" s="88"/>
      <c r="J787" s="88"/>
    </row>
    <row r="788" spans="1:13" s="90" customFormat="1">
      <c r="A788" s="88">
        <v>2023</v>
      </c>
      <c r="B788" s="107" t="s">
        <v>2883</v>
      </c>
      <c r="C788" s="107" t="s">
        <v>2823</v>
      </c>
      <c r="D788" s="174" t="s">
        <v>2889</v>
      </c>
      <c r="E788" s="107" t="s">
        <v>392</v>
      </c>
      <c r="F788" s="106">
        <v>221</v>
      </c>
      <c r="G788" s="106">
        <v>221</v>
      </c>
      <c r="H788" s="106">
        <v>0</v>
      </c>
      <c r="I788" s="106">
        <v>7</v>
      </c>
      <c r="J788" s="106" t="s">
        <v>2567</v>
      </c>
      <c r="K788" s="109">
        <v>93713957</v>
      </c>
      <c r="L788" s="109">
        <v>4227457</v>
      </c>
      <c r="M788" s="109">
        <v>75000000</v>
      </c>
    </row>
    <row r="789" spans="1:13" s="90" customFormat="1">
      <c r="A789" s="88"/>
      <c r="B789" s="87"/>
      <c r="C789" s="107" t="s">
        <v>2887</v>
      </c>
      <c r="D789" s="174" t="s">
        <v>2775</v>
      </c>
      <c r="E789" s="107"/>
      <c r="F789" s="106"/>
      <c r="G789" s="106"/>
      <c r="H789" s="106"/>
      <c r="I789" s="106"/>
      <c r="J789" s="106"/>
      <c r="K789" s="109"/>
      <c r="L789" s="109"/>
      <c r="M789" s="109"/>
    </row>
    <row r="790" spans="1:13" s="90" customFormat="1">
      <c r="A790" s="88"/>
      <c r="B790" s="87"/>
      <c r="C790" s="107" t="s">
        <v>2888</v>
      </c>
      <c r="D790" s="174" t="s">
        <v>2776</v>
      </c>
      <c r="E790" s="107"/>
      <c r="F790" s="106"/>
      <c r="G790" s="106"/>
      <c r="H790" s="106"/>
      <c r="I790" s="106"/>
      <c r="J790" s="106"/>
      <c r="K790" s="109"/>
      <c r="L790" s="109"/>
      <c r="M790" s="109"/>
    </row>
    <row r="791" spans="1:13" s="90" customFormat="1">
      <c r="A791" s="88"/>
      <c r="B791" s="87"/>
      <c r="C791" s="87"/>
      <c r="D791" s="125"/>
      <c r="E791" s="87"/>
      <c r="F791" s="88"/>
      <c r="G791" s="88"/>
      <c r="H791" s="88"/>
      <c r="I791" s="88"/>
      <c r="J791" s="88"/>
    </row>
    <row r="792" spans="1:13" s="90" customFormat="1">
      <c r="A792" s="88">
        <v>2023</v>
      </c>
      <c r="B792" s="87" t="s">
        <v>2882</v>
      </c>
      <c r="C792" s="87" t="s">
        <v>2806</v>
      </c>
      <c r="D792" s="125" t="s">
        <v>2892</v>
      </c>
      <c r="E792" s="87" t="s">
        <v>148</v>
      </c>
      <c r="F792" s="88">
        <v>52</v>
      </c>
      <c r="G792" s="88">
        <v>52</v>
      </c>
      <c r="H792" s="88">
        <v>0</v>
      </c>
      <c r="I792" s="88">
        <v>1</v>
      </c>
      <c r="J792" s="88" t="s">
        <v>2567</v>
      </c>
      <c r="K792" s="90">
        <v>14381775</v>
      </c>
      <c r="L792" s="90">
        <v>695920</v>
      </c>
      <c r="M792" s="90">
        <v>15000000</v>
      </c>
    </row>
    <row r="793" spans="1:13" s="90" customFormat="1">
      <c r="A793" s="88"/>
      <c r="B793" s="87"/>
      <c r="C793" s="87" t="s">
        <v>2890</v>
      </c>
      <c r="D793" s="125" t="s">
        <v>2893</v>
      </c>
      <c r="E793" s="87"/>
      <c r="F793" s="88"/>
      <c r="G793" s="88"/>
      <c r="H793" s="88"/>
      <c r="I793" s="88"/>
      <c r="J793" s="88"/>
    </row>
    <row r="794" spans="1:13" s="90" customFormat="1">
      <c r="A794" s="88"/>
      <c r="B794" s="87"/>
      <c r="C794" s="87" t="s">
        <v>2891</v>
      </c>
      <c r="D794" s="125" t="s">
        <v>2894</v>
      </c>
      <c r="E794" s="87"/>
      <c r="F794" s="88"/>
      <c r="G794" s="88"/>
      <c r="H794" s="88"/>
      <c r="I794" s="88"/>
      <c r="J794" s="88"/>
    </row>
    <row r="795" spans="1:13" s="90" customFormat="1">
      <c r="A795" s="88"/>
      <c r="B795" s="87"/>
      <c r="C795" s="87"/>
      <c r="D795" s="125"/>
      <c r="E795" s="87"/>
      <c r="F795" s="88"/>
      <c r="G795" s="88"/>
      <c r="H795" s="88"/>
      <c r="I795" s="88"/>
      <c r="J795" s="88"/>
    </row>
    <row r="796" spans="1:13" s="90" customFormat="1">
      <c r="A796" s="88">
        <v>2023</v>
      </c>
      <c r="B796" s="87" t="s">
        <v>2895</v>
      </c>
      <c r="C796" s="87" t="s">
        <v>2896</v>
      </c>
      <c r="D796" s="125" t="s">
        <v>2898</v>
      </c>
      <c r="E796" s="87" t="s">
        <v>148</v>
      </c>
      <c r="F796" s="88">
        <v>146</v>
      </c>
      <c r="G796" s="88">
        <v>146</v>
      </c>
      <c r="H796" s="88">
        <v>0</v>
      </c>
      <c r="I796" s="88">
        <v>6</v>
      </c>
      <c r="J796" s="88" t="s">
        <v>1525</v>
      </c>
      <c r="K796" s="90">
        <v>53229367</v>
      </c>
      <c r="L796" s="90">
        <v>2238726</v>
      </c>
      <c r="M796" s="90">
        <v>34000000</v>
      </c>
    </row>
    <row r="797" spans="1:13" s="90" customFormat="1">
      <c r="A797" s="88"/>
      <c r="B797" s="87"/>
      <c r="C797" s="87" t="s">
        <v>2897</v>
      </c>
      <c r="D797" s="125" t="s">
        <v>2899</v>
      </c>
      <c r="E797" s="87"/>
      <c r="F797" s="88"/>
      <c r="G797" s="88"/>
      <c r="H797" s="88"/>
      <c r="I797" s="88"/>
      <c r="J797" s="88"/>
    </row>
    <row r="798" spans="1:13" s="90" customFormat="1">
      <c r="A798" s="88"/>
      <c r="B798" s="87"/>
      <c r="C798" s="87" t="s">
        <v>2692</v>
      </c>
      <c r="D798" s="125" t="s">
        <v>2900</v>
      </c>
      <c r="E798" s="87"/>
      <c r="F798" s="88"/>
      <c r="G798" s="88"/>
      <c r="H798" s="88"/>
      <c r="I798" s="88"/>
      <c r="J798" s="88"/>
    </row>
    <row r="799" spans="1:13" s="90" customFormat="1">
      <c r="A799" s="88"/>
      <c r="B799" s="87"/>
      <c r="C799" s="87"/>
      <c r="D799" s="125"/>
      <c r="E799" s="87"/>
      <c r="F799" s="88"/>
      <c r="G799" s="88"/>
      <c r="H799" s="88"/>
      <c r="I799" s="88"/>
      <c r="J799" s="88"/>
    </row>
    <row r="800" spans="1:13" s="90" customFormat="1">
      <c r="A800" s="88">
        <v>2023</v>
      </c>
      <c r="B800" s="87" t="s">
        <v>2901</v>
      </c>
      <c r="C800" s="87" t="s">
        <v>2902</v>
      </c>
      <c r="D800" s="125" t="s">
        <v>2905</v>
      </c>
      <c r="E800" s="87" t="s">
        <v>148</v>
      </c>
      <c r="F800" s="88">
        <v>157</v>
      </c>
      <c r="G800" s="88">
        <v>157</v>
      </c>
      <c r="H800" s="88">
        <v>0</v>
      </c>
      <c r="I800" s="88">
        <v>5</v>
      </c>
      <c r="J800" s="88" t="s">
        <v>2567</v>
      </c>
      <c r="K800" s="90">
        <v>57163779</v>
      </c>
      <c r="L800" s="90">
        <v>2000000</v>
      </c>
      <c r="M800" s="90">
        <v>30000000</v>
      </c>
    </row>
    <row r="801" spans="1:13" s="90" customFormat="1">
      <c r="A801" s="88"/>
      <c r="B801" s="87"/>
      <c r="C801" s="87" t="s">
        <v>2903</v>
      </c>
      <c r="D801" s="125" t="s">
        <v>2906</v>
      </c>
      <c r="E801" s="87"/>
      <c r="F801" s="88"/>
      <c r="G801" s="88"/>
      <c r="H801" s="88"/>
      <c r="I801" s="88"/>
      <c r="J801" s="88"/>
    </row>
    <row r="802" spans="1:13" s="90" customFormat="1">
      <c r="A802" s="88"/>
      <c r="B802" s="87"/>
      <c r="C802" s="87" t="s">
        <v>2904</v>
      </c>
      <c r="D802" s="125" t="s">
        <v>2683</v>
      </c>
      <c r="E802" s="87"/>
      <c r="F802" s="88"/>
      <c r="G802" s="88"/>
      <c r="H802" s="88"/>
      <c r="I802" s="88"/>
      <c r="J802" s="88"/>
    </row>
    <row r="803" spans="1:13" s="90" customFormat="1">
      <c r="A803" s="88"/>
      <c r="B803" s="87"/>
      <c r="C803" s="87"/>
      <c r="D803" s="125"/>
      <c r="E803" s="87"/>
      <c r="F803" s="88"/>
      <c r="G803" s="88"/>
      <c r="H803" s="88"/>
      <c r="I803" s="88"/>
      <c r="J803" s="88"/>
    </row>
    <row r="804" spans="1:13" s="90" customFormat="1">
      <c r="A804" s="88">
        <v>2023</v>
      </c>
      <c r="B804" s="87" t="s">
        <v>2907</v>
      </c>
      <c r="C804" s="87" t="s">
        <v>2908</v>
      </c>
      <c r="D804" s="125" t="s">
        <v>2911</v>
      </c>
      <c r="E804" s="87" t="s">
        <v>148</v>
      </c>
      <c r="F804" s="88">
        <v>388</v>
      </c>
      <c r="G804" s="88">
        <v>388</v>
      </c>
      <c r="H804" s="88">
        <v>0</v>
      </c>
      <c r="I804" s="88">
        <v>15</v>
      </c>
      <c r="J804" s="88" t="s">
        <v>2567</v>
      </c>
      <c r="K804" s="90">
        <v>163173904</v>
      </c>
      <c r="L804" s="90">
        <v>8587480</v>
      </c>
      <c r="M804" s="90">
        <v>88000000</v>
      </c>
    </row>
    <row r="805" spans="1:13" s="90" customFormat="1">
      <c r="A805" s="88"/>
      <c r="B805" s="87"/>
      <c r="C805" s="87" t="s">
        <v>2909</v>
      </c>
      <c r="D805" s="125" t="s">
        <v>2912</v>
      </c>
      <c r="E805" s="87"/>
      <c r="F805" s="88"/>
      <c r="G805" s="88"/>
      <c r="H805" s="88"/>
      <c r="I805" s="88"/>
      <c r="J805" s="88"/>
    </row>
    <row r="806" spans="1:13" s="90" customFormat="1">
      <c r="A806" s="88"/>
      <c r="B806" s="87"/>
      <c r="C806" s="87" t="s">
        <v>2910</v>
      </c>
      <c r="D806" s="125" t="s">
        <v>2429</v>
      </c>
      <c r="E806" s="87"/>
      <c r="F806" s="88"/>
      <c r="G806" s="88"/>
      <c r="H806" s="88"/>
      <c r="I806" s="88"/>
      <c r="J806" s="88"/>
    </row>
    <row r="807" spans="1:13" s="90" customFormat="1">
      <c r="A807" s="88"/>
      <c r="B807" s="87"/>
      <c r="C807" s="87"/>
      <c r="D807" s="125"/>
      <c r="E807" s="87"/>
      <c r="F807" s="88"/>
      <c r="G807" s="88"/>
      <c r="H807" s="88"/>
      <c r="I807" s="88"/>
      <c r="J807" s="88"/>
    </row>
    <row r="808" spans="1:13" s="90" customFormat="1">
      <c r="A808" s="88">
        <v>2023</v>
      </c>
      <c r="B808" s="87" t="s">
        <v>2913</v>
      </c>
      <c r="C808" s="87" t="s">
        <v>2914</v>
      </c>
      <c r="D808" s="125" t="s">
        <v>2917</v>
      </c>
      <c r="E808" s="87" t="s">
        <v>148</v>
      </c>
      <c r="F808" s="88">
        <v>211</v>
      </c>
      <c r="G808" s="88">
        <v>211</v>
      </c>
      <c r="H808" s="88">
        <v>0</v>
      </c>
      <c r="I808" s="88">
        <v>1</v>
      </c>
      <c r="J808" s="88" t="s">
        <v>2567</v>
      </c>
      <c r="K808" s="90">
        <v>84893620</v>
      </c>
      <c r="L808" s="90">
        <v>3032959</v>
      </c>
      <c r="M808" s="90">
        <v>46000000</v>
      </c>
    </row>
    <row r="809" spans="1:13" s="90" customFormat="1">
      <c r="A809" s="88"/>
      <c r="B809" s="87"/>
      <c r="C809" s="87" t="s">
        <v>2915</v>
      </c>
      <c r="D809" s="125" t="s">
        <v>2912</v>
      </c>
      <c r="E809" s="87"/>
      <c r="F809" s="88"/>
      <c r="G809" s="88"/>
      <c r="H809" s="88"/>
      <c r="I809" s="88"/>
      <c r="J809" s="88"/>
    </row>
    <row r="810" spans="1:13" s="90" customFormat="1">
      <c r="A810" s="88"/>
      <c r="B810" s="87"/>
      <c r="C810" s="87" t="s">
        <v>2916</v>
      </c>
      <c r="D810" s="125" t="s">
        <v>2429</v>
      </c>
      <c r="E810" s="87"/>
      <c r="F810" s="88"/>
      <c r="G810" s="88"/>
      <c r="H810" s="88"/>
      <c r="I810" s="88"/>
      <c r="J810" s="88"/>
    </row>
    <row r="811" spans="1:13" s="90" customFormat="1">
      <c r="A811" s="88"/>
      <c r="B811" s="87"/>
      <c r="C811" s="87"/>
      <c r="D811" s="125"/>
      <c r="E811" s="87"/>
      <c r="F811" s="88"/>
      <c r="G811" s="88"/>
      <c r="H811" s="88"/>
      <c r="I811" s="88"/>
      <c r="J811" s="88"/>
    </row>
    <row r="812" spans="1:13" s="90" customFormat="1">
      <c r="A812" s="88">
        <v>2023</v>
      </c>
      <c r="B812" s="90" t="s">
        <v>2922</v>
      </c>
      <c r="C812" s="87" t="s">
        <v>2923</v>
      </c>
      <c r="D812" s="125" t="s">
        <v>2924</v>
      </c>
      <c r="E812" s="87" t="s">
        <v>154</v>
      </c>
      <c r="F812" s="88">
        <v>271</v>
      </c>
      <c r="G812" s="88">
        <v>271</v>
      </c>
      <c r="H812" s="88">
        <v>0</v>
      </c>
      <c r="I812" s="88">
        <v>139</v>
      </c>
      <c r="J812" s="88" t="s">
        <v>2567</v>
      </c>
      <c r="K812" s="90">
        <v>123354314</v>
      </c>
      <c r="L812" s="90">
        <v>5593716</v>
      </c>
      <c r="M812" s="90">
        <v>65000000</v>
      </c>
    </row>
    <row r="813" spans="1:13" s="90" customFormat="1">
      <c r="C813" s="87" t="s">
        <v>2925</v>
      </c>
      <c r="D813" s="125" t="s">
        <v>2861</v>
      </c>
    </row>
    <row r="814" spans="1:13" s="90" customFormat="1">
      <c r="C814" s="87" t="s">
        <v>2696</v>
      </c>
      <c r="D814" s="125" t="s">
        <v>2862</v>
      </c>
    </row>
    <row r="815" spans="1:13" s="90" customFormat="1">
      <c r="C815" s="87"/>
      <c r="D815" s="125"/>
    </row>
    <row r="816" spans="1:13" s="90" customFormat="1">
      <c r="A816" s="88">
        <v>2024</v>
      </c>
      <c r="B816" s="90" t="s">
        <v>2957</v>
      </c>
      <c r="C816" s="87" t="s">
        <v>1063</v>
      </c>
      <c r="D816" s="125" t="s">
        <v>2960</v>
      </c>
      <c r="E816" s="90" t="s">
        <v>148</v>
      </c>
      <c r="F816" s="88">
        <v>153</v>
      </c>
      <c r="G816" s="88">
        <v>152</v>
      </c>
      <c r="H816" s="88">
        <v>0</v>
      </c>
      <c r="I816" s="88">
        <v>2</v>
      </c>
      <c r="J816" s="88" t="s">
        <v>2963</v>
      </c>
      <c r="K816" s="90">
        <v>64548920</v>
      </c>
      <c r="L816" s="90">
        <v>2713355</v>
      </c>
      <c r="M816" s="90">
        <v>34000000</v>
      </c>
    </row>
    <row r="817" spans="1:13" s="90" customFormat="1">
      <c r="C817" s="87" t="s">
        <v>2958</v>
      </c>
      <c r="D817" s="125" t="s">
        <v>2961</v>
      </c>
    </row>
    <row r="818" spans="1:13" s="90" customFormat="1">
      <c r="C818" s="87" t="s">
        <v>2959</v>
      </c>
      <c r="D818" s="125" t="s">
        <v>2962</v>
      </c>
    </row>
    <row r="819" spans="1:13" s="90" customFormat="1">
      <c r="C819" s="87"/>
      <c r="D819" s="125"/>
    </row>
    <row r="820" spans="1:13" s="90" customFormat="1">
      <c r="A820" s="88">
        <v>2024</v>
      </c>
      <c r="B820" s="90" t="s">
        <v>2964</v>
      </c>
      <c r="C820" s="87" t="s">
        <v>2965</v>
      </c>
      <c r="D820" s="125" t="s">
        <v>2967</v>
      </c>
      <c r="E820" s="90" t="s">
        <v>148</v>
      </c>
      <c r="F820" s="126">
        <v>192</v>
      </c>
      <c r="G820" s="126">
        <v>192</v>
      </c>
      <c r="H820" s="88">
        <v>0</v>
      </c>
      <c r="I820" s="126">
        <v>8</v>
      </c>
      <c r="J820" s="126" t="s">
        <v>2567</v>
      </c>
      <c r="K820" s="90">
        <v>69293943</v>
      </c>
      <c r="L820" s="90">
        <v>3603285</v>
      </c>
      <c r="M820" s="90">
        <v>55000000</v>
      </c>
    </row>
    <row r="821" spans="1:13" s="90" customFormat="1">
      <c r="C821" s="90" t="s">
        <v>2966</v>
      </c>
      <c r="D821" s="90" t="s">
        <v>2968</v>
      </c>
    </row>
    <row r="822" spans="1:13" s="90" customFormat="1">
      <c r="C822" s="90" t="s">
        <v>1812</v>
      </c>
      <c r="D822" s="90" t="s">
        <v>2969</v>
      </c>
    </row>
    <row r="823" spans="1:13" s="90" customFormat="1"/>
    <row r="824" spans="1:13" s="90" customFormat="1">
      <c r="A824" s="88">
        <v>2024</v>
      </c>
      <c r="B824" s="90" t="s">
        <v>2970</v>
      </c>
      <c r="C824" s="87" t="s">
        <v>2971</v>
      </c>
      <c r="D824" s="90" t="s">
        <v>2972</v>
      </c>
      <c r="E824" s="90" t="s">
        <v>148</v>
      </c>
      <c r="F824" s="90">
        <v>120</v>
      </c>
      <c r="G824" s="90">
        <v>120</v>
      </c>
      <c r="H824" s="88">
        <v>0</v>
      </c>
      <c r="I824" s="90">
        <v>5</v>
      </c>
      <c r="J824" s="88" t="s">
        <v>2567</v>
      </c>
      <c r="K824" s="90">
        <v>40491338</v>
      </c>
      <c r="L824" s="90">
        <v>3000000</v>
      </c>
      <c r="M824" s="90">
        <v>35000000</v>
      </c>
    </row>
    <row r="825" spans="1:13" s="90" customFormat="1">
      <c r="C825" s="90" t="s">
        <v>2966</v>
      </c>
      <c r="D825" s="90" t="s">
        <v>2973</v>
      </c>
    </row>
    <row r="826" spans="1:13" s="90" customFormat="1">
      <c r="C826" s="90" t="s">
        <v>1812</v>
      </c>
      <c r="D826" s="90" t="s">
        <v>2866</v>
      </c>
    </row>
    <row r="827" spans="1:13" s="90" customFormat="1"/>
    <row r="828" spans="1:13" s="90" customFormat="1">
      <c r="A828" s="88">
        <v>2024</v>
      </c>
      <c r="B828" s="90" t="s">
        <v>2974</v>
      </c>
      <c r="C828" s="90" t="s">
        <v>2975</v>
      </c>
      <c r="D828" s="90" t="s">
        <v>2978</v>
      </c>
      <c r="E828" s="90" t="s">
        <v>148</v>
      </c>
      <c r="F828" s="90">
        <v>215</v>
      </c>
      <c r="G828" s="90">
        <v>215</v>
      </c>
      <c r="H828" s="88">
        <v>0</v>
      </c>
      <c r="I828" s="90">
        <v>120</v>
      </c>
      <c r="J828" s="126" t="s">
        <v>2567</v>
      </c>
      <c r="K828" s="90">
        <v>102365746</v>
      </c>
      <c r="L828" s="90">
        <v>46308012</v>
      </c>
      <c r="M828" s="90">
        <v>54800000</v>
      </c>
    </row>
    <row r="829" spans="1:13" s="90" customFormat="1">
      <c r="C829" s="90" t="s">
        <v>2976</v>
      </c>
      <c r="D829" s="90" t="s">
        <v>2979</v>
      </c>
    </row>
    <row r="830" spans="1:13" s="90" customFormat="1">
      <c r="C830" s="90" t="s">
        <v>2977</v>
      </c>
      <c r="D830" s="90" t="s">
        <v>2980</v>
      </c>
    </row>
    <row r="831" spans="1:13" s="90" customFormat="1"/>
    <row r="832" spans="1:13" s="90" customFormat="1">
      <c r="A832" s="88">
        <v>2024</v>
      </c>
      <c r="B832" s="90" t="s">
        <v>2981</v>
      </c>
      <c r="C832" s="90" t="s">
        <v>2993</v>
      </c>
      <c r="D832" s="90" t="s">
        <v>2982</v>
      </c>
      <c r="E832" s="90" t="s">
        <v>154</v>
      </c>
      <c r="F832" s="90">
        <v>216</v>
      </c>
      <c r="G832" s="90">
        <v>216</v>
      </c>
      <c r="H832" s="88">
        <v>0</v>
      </c>
      <c r="I832" s="90">
        <v>9</v>
      </c>
      <c r="J832" s="126" t="s">
        <v>2567</v>
      </c>
      <c r="K832" s="90">
        <v>90395157</v>
      </c>
      <c r="L832" s="90">
        <v>4187626</v>
      </c>
      <c r="M832" s="90">
        <v>85000000</v>
      </c>
    </row>
    <row r="833" spans="1:13" s="90" customFormat="1">
      <c r="C833" s="90" t="s">
        <v>3047</v>
      </c>
      <c r="D833" s="90" t="s">
        <v>2775</v>
      </c>
    </row>
    <row r="834" spans="1:13" s="90" customFormat="1">
      <c r="C834" s="90" t="s">
        <v>2769</v>
      </c>
      <c r="D834" s="90" t="s">
        <v>2983</v>
      </c>
    </row>
    <row r="835" spans="1:13" s="90" customFormat="1"/>
    <row r="836" spans="1:13" s="90" customFormat="1">
      <c r="A836" s="88">
        <v>2024</v>
      </c>
      <c r="B836" s="90" t="s">
        <v>3050</v>
      </c>
      <c r="C836" s="90" t="s">
        <v>2992</v>
      </c>
      <c r="D836" s="90" t="s">
        <v>2985</v>
      </c>
      <c r="E836" s="90" t="s">
        <v>148</v>
      </c>
      <c r="F836" s="90">
        <v>216</v>
      </c>
      <c r="G836" s="90">
        <v>216</v>
      </c>
      <c r="H836" s="88">
        <v>0</v>
      </c>
      <c r="I836" s="90">
        <v>8</v>
      </c>
      <c r="J836" s="187" t="s">
        <v>2567</v>
      </c>
      <c r="K836" s="90">
        <v>75133026</v>
      </c>
      <c r="L836" s="90">
        <v>3906917</v>
      </c>
      <c r="M836" s="90">
        <v>85000000</v>
      </c>
    </row>
    <row r="837" spans="1:13" s="90" customFormat="1">
      <c r="C837" s="90" t="s">
        <v>3046</v>
      </c>
      <c r="D837" s="90" t="s">
        <v>2775</v>
      </c>
    </row>
    <row r="838" spans="1:13" s="90" customFormat="1">
      <c r="C838" s="90" t="s">
        <v>2984</v>
      </c>
      <c r="D838" s="90" t="s">
        <v>2986</v>
      </c>
    </row>
    <row r="839" spans="1:13" s="90" customFormat="1"/>
    <row r="840" spans="1:13" s="90" customFormat="1">
      <c r="A840" s="88">
        <v>2024</v>
      </c>
      <c r="B840" s="90" t="s">
        <v>3049</v>
      </c>
      <c r="C840" s="90" t="s">
        <v>2991</v>
      </c>
      <c r="D840" s="90" t="s">
        <v>2985</v>
      </c>
      <c r="E840" s="90" t="s">
        <v>148</v>
      </c>
      <c r="F840" s="90">
        <v>203</v>
      </c>
      <c r="G840" s="90">
        <v>203</v>
      </c>
      <c r="H840" s="88">
        <v>0</v>
      </c>
      <c r="I840" s="90">
        <v>2</v>
      </c>
      <c r="J840" s="187" t="s">
        <v>2567</v>
      </c>
      <c r="K840" s="90">
        <v>72340207</v>
      </c>
      <c r="L840" s="90">
        <v>3761691</v>
      </c>
      <c r="M840" s="90">
        <v>82000000</v>
      </c>
    </row>
    <row r="841" spans="1:13" s="90" customFormat="1">
      <c r="C841" s="90" t="s">
        <v>2987</v>
      </c>
      <c r="D841" s="90" t="s">
        <v>2775</v>
      </c>
    </row>
    <row r="842" spans="1:13" s="90" customFormat="1">
      <c r="C842" s="90" t="s">
        <v>2988</v>
      </c>
      <c r="D842" s="90" t="s">
        <v>2986</v>
      </c>
    </row>
    <row r="843" spans="1:13" s="90" customFormat="1"/>
    <row r="844" spans="1:13" s="90" customFormat="1">
      <c r="A844" s="88">
        <v>2024</v>
      </c>
      <c r="B844" s="90" t="s">
        <v>2989</v>
      </c>
      <c r="C844" s="90" t="s">
        <v>2990</v>
      </c>
      <c r="D844" s="90" t="s">
        <v>2982</v>
      </c>
      <c r="E844" s="90" t="s">
        <v>154</v>
      </c>
      <c r="F844" s="90">
        <v>176</v>
      </c>
      <c r="G844" s="90">
        <v>176</v>
      </c>
      <c r="H844" s="88">
        <v>0</v>
      </c>
      <c r="I844" s="90">
        <v>1</v>
      </c>
      <c r="J844" s="187" t="s">
        <v>2567</v>
      </c>
      <c r="K844" s="90">
        <v>55684032</v>
      </c>
      <c r="L844" s="90">
        <v>2895570</v>
      </c>
      <c r="M844" s="90">
        <v>61000000</v>
      </c>
    </row>
    <row r="845" spans="1:13" s="90" customFormat="1">
      <c r="C845" s="90" t="s">
        <v>3048</v>
      </c>
      <c r="D845" s="90" t="s">
        <v>2775</v>
      </c>
    </row>
    <row r="846" spans="1:13" s="90" customFormat="1">
      <c r="C846" s="90" t="s">
        <v>2769</v>
      </c>
      <c r="D846" s="90" t="s">
        <v>2983</v>
      </c>
    </row>
    <row r="847" spans="1:13" s="90" customFormat="1"/>
    <row r="848" spans="1:13" s="90" customFormat="1">
      <c r="A848" s="88">
        <v>2024</v>
      </c>
      <c r="B848" s="90" t="s">
        <v>3051</v>
      </c>
      <c r="C848" s="90" t="s">
        <v>2994</v>
      </c>
      <c r="D848" s="90" t="s">
        <v>2995</v>
      </c>
      <c r="E848" s="90" t="s">
        <v>54</v>
      </c>
      <c r="F848" s="90">
        <v>30</v>
      </c>
      <c r="G848" s="90">
        <v>30</v>
      </c>
      <c r="H848" s="88">
        <v>0</v>
      </c>
      <c r="I848" s="90">
        <v>30</v>
      </c>
      <c r="J848" s="187" t="s">
        <v>2567</v>
      </c>
      <c r="K848" s="90">
        <v>23529448</v>
      </c>
      <c r="L848" s="90">
        <v>941178</v>
      </c>
      <c r="M848" s="90">
        <v>15000000</v>
      </c>
    </row>
    <row r="849" spans="1:13" s="90" customFormat="1">
      <c r="C849" s="90" t="s">
        <v>1167</v>
      </c>
      <c r="D849" s="90" t="s">
        <v>2996</v>
      </c>
    </row>
    <row r="850" spans="1:13" s="90" customFormat="1">
      <c r="D850" s="90" t="s">
        <v>2997</v>
      </c>
    </row>
    <row r="851" spans="1:13" s="90" customFormat="1"/>
    <row r="852" spans="1:13" s="90" customFormat="1">
      <c r="A852" s="88">
        <v>2024</v>
      </c>
      <c r="B852" s="90" t="s">
        <v>3052</v>
      </c>
      <c r="C852" s="90" t="s">
        <v>3053</v>
      </c>
      <c r="D852" s="90" t="s">
        <v>3054</v>
      </c>
      <c r="E852" s="90" t="s">
        <v>154</v>
      </c>
      <c r="F852" s="90">
        <v>252</v>
      </c>
      <c r="G852" s="90">
        <v>252</v>
      </c>
      <c r="H852" s="88">
        <v>0</v>
      </c>
      <c r="I852" s="90">
        <v>3</v>
      </c>
      <c r="J852" s="187" t="s">
        <v>2567</v>
      </c>
      <c r="K852" s="90">
        <v>89723509</v>
      </c>
      <c r="L852" s="90">
        <v>4665622</v>
      </c>
      <c r="M852" s="90">
        <v>55000000</v>
      </c>
    </row>
    <row r="853" spans="1:13" s="90" customFormat="1">
      <c r="C853" s="90" t="s">
        <v>3055</v>
      </c>
      <c r="D853" s="90" t="s">
        <v>2565</v>
      </c>
    </row>
    <row r="854" spans="1:13" s="90" customFormat="1">
      <c r="C854" s="90" t="s">
        <v>3056</v>
      </c>
      <c r="D854" s="90" t="s">
        <v>3057</v>
      </c>
    </row>
    <row r="855" spans="1:13" s="90" customFormat="1"/>
    <row r="856" spans="1:13" s="90" customFormat="1">
      <c r="A856" s="88">
        <v>2022</v>
      </c>
      <c r="B856" s="90" t="s">
        <v>3058</v>
      </c>
      <c r="C856" s="90" t="s">
        <v>3059</v>
      </c>
      <c r="D856" s="90" t="s">
        <v>3060</v>
      </c>
      <c r="E856" s="90" t="s">
        <v>211</v>
      </c>
      <c r="F856" s="90">
        <v>80</v>
      </c>
      <c r="G856" s="90">
        <v>80</v>
      </c>
      <c r="H856" s="88">
        <v>0</v>
      </c>
      <c r="I856" s="90">
        <v>1</v>
      </c>
      <c r="J856" s="187" t="s">
        <v>2567</v>
      </c>
      <c r="K856" s="90">
        <v>22340994</v>
      </c>
      <c r="L856" s="90">
        <v>1161732</v>
      </c>
      <c r="M856" s="90">
        <v>20000000</v>
      </c>
    </row>
    <row r="857" spans="1:13" s="90" customFormat="1">
      <c r="C857" s="90" t="s">
        <v>3061</v>
      </c>
      <c r="D857" s="90" t="s">
        <v>2906</v>
      </c>
    </row>
    <row r="858" spans="1:13" s="90" customFormat="1">
      <c r="C858" s="90" t="s">
        <v>3062</v>
      </c>
      <c r="D858" s="90" t="s">
        <v>3063</v>
      </c>
    </row>
    <row r="859" spans="1:13" s="90" customFormat="1"/>
    <row r="860" spans="1:13" s="90" customFormat="1">
      <c r="A860" s="88"/>
      <c r="B860" s="129"/>
      <c r="C860" s="129"/>
      <c r="D860" s="129"/>
      <c r="E860" s="130"/>
      <c r="F860" s="130"/>
      <c r="G860" s="130"/>
      <c r="H860" s="130"/>
      <c r="I860" s="130"/>
      <c r="J860" s="131"/>
      <c r="K860" s="132"/>
      <c r="L860" s="132"/>
      <c r="M860" s="132"/>
    </row>
    <row r="861" spans="1:13" s="90" customFormat="1" ht="12" thickBot="1">
      <c r="A861" s="88"/>
      <c r="B861" s="87"/>
      <c r="C861" s="87"/>
      <c r="D861" s="107"/>
      <c r="E861" s="87"/>
      <c r="F861" s="133">
        <f>SUM(F6:F860)</f>
        <v>30014</v>
      </c>
      <c r="G861" s="133">
        <f>SUM(G6:G860)</f>
        <v>26598</v>
      </c>
      <c r="H861" s="133">
        <f>SUM(H6:H860)</f>
        <v>3380</v>
      </c>
      <c r="I861" s="134">
        <f>SUM(I6:I860)</f>
        <v>2908</v>
      </c>
      <c r="J861" s="134"/>
      <c r="K861" s="135">
        <f>SUM(K6:K860)</f>
        <v>5676836326</v>
      </c>
      <c r="L861" s="136">
        <f>SUM(L6:L860)</f>
        <v>266913693</v>
      </c>
      <c r="M861" s="136">
        <f>SUM(M6:M860)</f>
        <v>3260699380</v>
      </c>
    </row>
    <row r="862" spans="1:13" s="90" customFormat="1" ht="12" thickTop="1">
      <c r="A862" s="88"/>
      <c r="B862" s="87"/>
      <c r="C862" s="87"/>
      <c r="D862" s="87"/>
      <c r="E862" s="87"/>
      <c r="F862" s="88"/>
      <c r="G862" s="88"/>
      <c r="H862" s="88"/>
      <c r="I862" s="88"/>
      <c r="J862" s="88"/>
      <c r="L862" s="87"/>
    </row>
    <row r="863" spans="1:13" s="90" customFormat="1">
      <c r="A863" s="88"/>
      <c r="B863" s="87"/>
      <c r="C863" s="87"/>
      <c r="D863" s="87"/>
      <c r="E863" s="87"/>
      <c r="F863" s="88"/>
      <c r="G863" s="88"/>
      <c r="H863" s="88"/>
      <c r="I863" s="88"/>
      <c r="J863" s="88"/>
      <c r="L863" s="87"/>
    </row>
    <row r="864" spans="1:13" s="90" customFormat="1">
      <c r="A864" s="88"/>
      <c r="B864" s="87"/>
      <c r="C864" s="87"/>
      <c r="D864" s="87"/>
      <c r="E864" s="87"/>
      <c r="F864" s="88"/>
      <c r="G864" s="88"/>
      <c r="H864" s="88"/>
      <c r="I864" s="88"/>
      <c r="J864" s="88"/>
      <c r="K864" s="88"/>
      <c r="L864" s="88"/>
      <c r="M864" s="88"/>
    </row>
    <row r="865" spans="1:12" s="90" customFormat="1">
      <c r="A865" s="88"/>
      <c r="B865" s="87"/>
      <c r="C865" s="87"/>
      <c r="D865" s="87"/>
      <c r="E865" s="87"/>
      <c r="F865" s="88"/>
      <c r="G865" s="88"/>
      <c r="H865" s="88"/>
      <c r="I865" s="88"/>
      <c r="J865" s="88"/>
      <c r="L865" s="87"/>
    </row>
    <row r="866" spans="1:12" s="90" customFormat="1">
      <c r="A866" s="88"/>
      <c r="B866" s="87"/>
      <c r="C866" s="87"/>
      <c r="D866" s="87"/>
      <c r="E866" s="87"/>
      <c r="F866" s="88"/>
      <c r="G866" s="88"/>
      <c r="H866" s="88"/>
      <c r="I866" s="88"/>
      <c r="J866" s="88"/>
      <c r="L866" s="87"/>
    </row>
    <row r="867" spans="1:12" s="90" customFormat="1">
      <c r="A867" s="88"/>
      <c r="B867" s="87"/>
      <c r="C867" s="87"/>
      <c r="D867" s="87"/>
      <c r="E867" s="87"/>
      <c r="F867" s="88"/>
      <c r="G867" s="88"/>
      <c r="H867" s="88"/>
      <c r="I867" s="88"/>
      <c r="J867" s="88"/>
      <c r="L867" s="87"/>
    </row>
    <row r="868" spans="1:12" s="90" customFormat="1">
      <c r="A868" s="88"/>
      <c r="B868" s="87"/>
      <c r="C868" s="87"/>
      <c r="D868" s="87"/>
      <c r="E868" s="87"/>
      <c r="F868" s="88"/>
      <c r="G868" s="88"/>
      <c r="H868" s="88"/>
      <c r="I868" s="88"/>
      <c r="J868" s="88"/>
      <c r="L868" s="87"/>
    </row>
    <row r="869" spans="1:12" s="90" customFormat="1">
      <c r="A869" s="88"/>
      <c r="B869" s="87"/>
      <c r="C869" s="87"/>
      <c r="D869" s="87"/>
      <c r="E869" s="87"/>
      <c r="F869" s="88"/>
      <c r="G869" s="88"/>
      <c r="H869" s="88"/>
      <c r="I869" s="88"/>
      <c r="J869" s="88"/>
      <c r="L869" s="87"/>
    </row>
    <row r="870" spans="1:12" s="90" customFormat="1">
      <c r="A870" s="88"/>
      <c r="B870" s="87"/>
      <c r="C870" s="87"/>
      <c r="D870" s="87"/>
      <c r="E870" s="87"/>
      <c r="F870" s="88"/>
      <c r="G870" s="88"/>
      <c r="H870" s="88"/>
      <c r="I870" s="88"/>
      <c r="J870" s="88"/>
      <c r="L870" s="87"/>
    </row>
    <row r="871" spans="1:12" s="90" customFormat="1">
      <c r="A871" s="88"/>
      <c r="B871" s="87"/>
      <c r="C871" s="87"/>
      <c r="D871" s="87"/>
      <c r="E871" s="87"/>
      <c r="F871" s="88"/>
      <c r="G871" s="88"/>
      <c r="H871" s="88"/>
      <c r="I871" s="88"/>
      <c r="J871" s="88"/>
      <c r="L871" s="87"/>
    </row>
    <row r="872" spans="1:12" s="90" customFormat="1">
      <c r="A872" s="88"/>
      <c r="B872" s="87"/>
      <c r="C872" s="87"/>
      <c r="D872" s="87"/>
      <c r="E872" s="87"/>
      <c r="F872" s="88"/>
      <c r="G872" s="88"/>
      <c r="H872" s="88"/>
      <c r="I872" s="88"/>
      <c r="J872" s="88"/>
      <c r="L872" s="87"/>
    </row>
    <row r="873" spans="1:12" s="90" customFormat="1">
      <c r="A873" s="88"/>
      <c r="B873" s="87"/>
      <c r="C873" s="87"/>
      <c r="D873" s="87"/>
      <c r="E873" s="87"/>
      <c r="F873" s="88"/>
      <c r="G873" s="88"/>
      <c r="H873" s="88"/>
      <c r="I873" s="88"/>
      <c r="J873" s="88"/>
      <c r="L873" s="87"/>
    </row>
    <row r="874" spans="1:12" s="90" customFormat="1">
      <c r="A874" s="88"/>
      <c r="B874" s="87"/>
      <c r="C874" s="87"/>
      <c r="D874" s="87"/>
      <c r="E874" s="87"/>
      <c r="F874" s="88"/>
      <c r="G874" s="88"/>
      <c r="H874" s="88"/>
      <c r="I874" s="88"/>
      <c r="J874" s="88"/>
      <c r="L874" s="87"/>
    </row>
    <row r="875" spans="1:12" s="90" customFormat="1">
      <c r="A875" s="88"/>
      <c r="B875" s="87"/>
      <c r="C875" s="87"/>
      <c r="D875" s="87"/>
      <c r="E875" s="87"/>
      <c r="F875" s="88"/>
      <c r="G875" s="88"/>
      <c r="H875" s="88"/>
      <c r="I875" s="88"/>
      <c r="J875" s="88"/>
      <c r="L875" s="87"/>
    </row>
    <row r="876" spans="1:12" s="90" customFormat="1">
      <c r="A876" s="88"/>
      <c r="B876" s="87"/>
      <c r="C876" s="87"/>
      <c r="D876" s="87"/>
      <c r="E876" s="87"/>
      <c r="F876" s="88"/>
      <c r="G876" s="88"/>
      <c r="H876" s="88"/>
      <c r="I876" s="88"/>
      <c r="J876" s="88"/>
      <c r="L876" s="87"/>
    </row>
    <row r="877" spans="1:12" s="90" customFormat="1">
      <c r="A877" s="88"/>
      <c r="B877" s="87"/>
      <c r="C877" s="87"/>
      <c r="D877" s="87"/>
      <c r="E877" s="87"/>
      <c r="F877" s="88"/>
      <c r="G877" s="88"/>
      <c r="H877" s="88"/>
      <c r="I877" s="88"/>
      <c r="J877" s="88"/>
      <c r="L877" s="87"/>
    </row>
    <row r="878" spans="1:12" s="90" customFormat="1">
      <c r="A878" s="88"/>
      <c r="B878" s="87"/>
      <c r="C878" s="87"/>
      <c r="D878" s="87"/>
      <c r="E878" s="87"/>
      <c r="F878" s="88"/>
      <c r="G878" s="88"/>
      <c r="H878" s="88"/>
      <c r="I878" s="88"/>
      <c r="J878" s="88"/>
      <c r="L878" s="87"/>
    </row>
    <row r="879" spans="1:12" s="90" customFormat="1">
      <c r="A879" s="88"/>
      <c r="B879" s="87"/>
      <c r="C879" s="87"/>
      <c r="D879" s="87"/>
      <c r="E879" s="87"/>
      <c r="F879" s="88"/>
      <c r="G879" s="88"/>
      <c r="H879" s="88"/>
      <c r="I879" s="88"/>
      <c r="J879" s="88"/>
      <c r="L879" s="87"/>
    </row>
    <row r="880" spans="1:12" s="90" customFormat="1">
      <c r="A880" s="129"/>
      <c r="B880" s="87"/>
      <c r="C880" s="87"/>
      <c r="D880" s="87"/>
      <c r="E880" s="87"/>
      <c r="F880" s="88"/>
      <c r="G880" s="88"/>
      <c r="H880" s="88"/>
      <c r="I880" s="88"/>
      <c r="J880" s="88"/>
      <c r="L880" s="87"/>
    </row>
    <row r="881" spans="1:12" s="90" customFormat="1">
      <c r="A881" s="88"/>
      <c r="B881" s="87"/>
      <c r="C881" s="87"/>
      <c r="D881" s="87"/>
      <c r="E881" s="87"/>
      <c r="F881" s="88"/>
      <c r="G881" s="88"/>
      <c r="H881" s="88"/>
      <c r="I881" s="88"/>
      <c r="J881" s="88"/>
      <c r="L881" s="87"/>
    </row>
  </sheetData>
  <sheetProtection formatCells="0" formatColumns="0" formatRows="0" insertColumns="0" insertRows="0" deleteColumns="0" deleteRows="0" sort="0" autoFilter="0" pivotTables="0"/>
  <mergeCells count="2">
    <mergeCell ref="A1:M1"/>
    <mergeCell ref="A2:M2"/>
  </mergeCells>
  <hyperlinks>
    <hyperlink ref="D366" r:id="rId1"/>
    <hyperlink ref="D375" r:id="rId2"/>
    <hyperlink ref="D384" r:id="rId3"/>
    <hyperlink ref="D393" r:id="rId4"/>
    <hyperlink ref="D402" r:id="rId5"/>
    <hyperlink ref="D411" r:id="rId6"/>
    <hyperlink ref="D421" r:id="rId7"/>
  </hyperlinks>
  <pageMargins left="0.32" right="0.28000000000000003" top="0" bottom="0" header="0.5" footer="0.2"/>
  <pageSetup scale="58" orientation="landscape" r:id="rId8"/>
  <headerFooter alignWithMargins="0">
    <oddFooter>&amp;R&amp;P of &amp;N</oddFooter>
  </headerFooter>
  <rowBreaks count="5" manualBreakCount="5">
    <brk id="73" max="12" man="1"/>
    <brk id="134" max="12" man="1"/>
    <brk id="206" max="12" man="1"/>
    <brk id="276" max="12" man="1"/>
    <brk id="344" max="12" man="1"/>
  </rowBreaks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3"/>
  <sheetViews>
    <sheetView showGridLines="0" showRowColHeaders="0" tabSelected="1" zoomScale="90" zoomScaleNormal="90" workbookViewId="0">
      <selection activeCell="G33" sqref="G33"/>
    </sheetView>
  </sheetViews>
  <sheetFormatPr defaultColWidth="9.140625" defaultRowHeight="15"/>
  <cols>
    <col min="1" max="1" width="9.140625" style="189"/>
    <col min="2" max="2" width="28.42578125" style="189" customWidth="1"/>
    <col min="3" max="3" width="10.7109375" style="189" customWidth="1"/>
    <col min="4" max="4" width="14.7109375" style="189" customWidth="1"/>
    <col min="5" max="5" width="17" style="189" customWidth="1"/>
    <col min="6" max="7" width="10.7109375" style="189" customWidth="1"/>
    <col min="8" max="9" width="12.85546875" style="189" customWidth="1"/>
    <col min="10" max="15" width="16.5703125" style="189" customWidth="1"/>
    <col min="16" max="16" width="17.7109375" style="189" customWidth="1"/>
    <col min="17" max="16384" width="9.140625" style="189"/>
  </cols>
  <sheetData>
    <row r="1" spans="2:17"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2:17" ht="15" customHeight="1">
      <c r="B2" s="267" t="s">
        <v>3033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pans="2:17" ht="15" customHeight="1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</row>
    <row r="4" spans="2:17" ht="15.75" customHeight="1"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</row>
    <row r="5" spans="2:17" ht="18" thickBot="1">
      <c r="B5" s="268" t="s">
        <v>2998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</row>
    <row r="6" spans="2:17" ht="15" customHeight="1">
      <c r="B6" s="245" t="s">
        <v>2999</v>
      </c>
      <c r="C6" s="247" t="s">
        <v>1436</v>
      </c>
      <c r="D6" s="249" t="s">
        <v>3000</v>
      </c>
      <c r="E6" s="250"/>
      <c r="F6" s="251" t="s">
        <v>108</v>
      </c>
      <c r="G6" s="252"/>
      <c r="H6" s="253" t="s">
        <v>3001</v>
      </c>
      <c r="I6" s="253" t="s">
        <v>3002</v>
      </c>
      <c r="J6" s="256" t="s">
        <v>3003</v>
      </c>
      <c r="K6" s="241" t="s">
        <v>3004</v>
      </c>
      <c r="L6" s="241" t="s">
        <v>3005</v>
      </c>
      <c r="M6" s="262" t="s">
        <v>3006</v>
      </c>
      <c r="N6" s="264" t="s">
        <v>3007</v>
      </c>
      <c r="O6" s="241" t="s">
        <v>3008</v>
      </c>
      <c r="P6" s="243" t="s">
        <v>3009</v>
      </c>
      <c r="Q6" s="243" t="s">
        <v>3027</v>
      </c>
    </row>
    <row r="7" spans="2:17" ht="30" customHeight="1">
      <c r="B7" s="246"/>
      <c r="C7" s="248"/>
      <c r="D7" s="190" t="s">
        <v>3010</v>
      </c>
      <c r="E7" s="191" t="s">
        <v>3011</v>
      </c>
      <c r="F7" s="192" t="s">
        <v>1425</v>
      </c>
      <c r="G7" s="193" t="s">
        <v>3012</v>
      </c>
      <c r="H7" s="254"/>
      <c r="I7" s="255"/>
      <c r="J7" s="257"/>
      <c r="K7" s="258"/>
      <c r="L7" s="261"/>
      <c r="M7" s="263"/>
      <c r="N7" s="265"/>
      <c r="O7" s="242"/>
      <c r="P7" s="244"/>
      <c r="Q7" s="244"/>
    </row>
    <row r="8" spans="2:17" ht="48" customHeight="1">
      <c r="B8" s="224" t="s">
        <v>3036</v>
      </c>
      <c r="C8" s="194" t="s">
        <v>162</v>
      </c>
      <c r="D8" s="194">
        <v>8</v>
      </c>
      <c r="E8" s="194">
        <v>1</v>
      </c>
      <c r="F8" s="194">
        <v>64</v>
      </c>
      <c r="G8" s="194">
        <v>54</v>
      </c>
      <c r="H8" s="195">
        <v>64</v>
      </c>
      <c r="I8" s="194" t="s">
        <v>3031</v>
      </c>
      <c r="J8" s="230" t="s">
        <v>3030</v>
      </c>
      <c r="K8" s="194" t="s">
        <v>3014</v>
      </c>
      <c r="L8" s="196">
        <v>1000000</v>
      </c>
      <c r="M8" s="196" t="s">
        <v>3028</v>
      </c>
      <c r="N8" s="196">
        <v>1494188</v>
      </c>
      <c r="O8" s="197">
        <f t="shared" ref="O8:O11" si="0">N8*10</f>
        <v>14941880</v>
      </c>
      <c r="P8" s="198">
        <v>20647611</v>
      </c>
      <c r="Q8" s="234">
        <v>2</v>
      </c>
    </row>
    <row r="9" spans="2:17" ht="50.25" customHeight="1">
      <c r="B9" s="224" t="s">
        <v>3037</v>
      </c>
      <c r="C9" s="194" t="s">
        <v>211</v>
      </c>
      <c r="D9" s="194">
        <v>1</v>
      </c>
      <c r="E9" s="194">
        <v>4</v>
      </c>
      <c r="F9" s="194">
        <v>72</v>
      </c>
      <c r="G9" s="194">
        <v>72</v>
      </c>
      <c r="H9" s="195">
        <v>72</v>
      </c>
      <c r="I9" s="194" t="s">
        <v>3031</v>
      </c>
      <c r="J9" s="194" t="s">
        <v>2247</v>
      </c>
      <c r="K9" s="194" t="s">
        <v>3014</v>
      </c>
      <c r="L9" s="196">
        <v>1000000</v>
      </c>
      <c r="M9" s="196" t="s">
        <v>3028</v>
      </c>
      <c r="N9" s="196">
        <v>2000000</v>
      </c>
      <c r="O9" s="197">
        <f t="shared" si="0"/>
        <v>20000000</v>
      </c>
      <c r="P9" s="198">
        <v>27734235</v>
      </c>
      <c r="Q9" s="234">
        <v>2</v>
      </c>
    </row>
    <row r="10" spans="2:17" ht="48.75" customHeight="1">
      <c r="B10" s="224" t="s">
        <v>3035</v>
      </c>
      <c r="C10" s="194" t="s">
        <v>211</v>
      </c>
      <c r="D10" s="194">
        <v>1</v>
      </c>
      <c r="E10" s="194">
        <v>2</v>
      </c>
      <c r="F10" s="194">
        <v>80</v>
      </c>
      <c r="G10" s="194">
        <v>53</v>
      </c>
      <c r="H10" s="195">
        <f>80*2.25</f>
        <v>180</v>
      </c>
      <c r="I10" s="194" t="s">
        <v>1</v>
      </c>
      <c r="J10" s="194" t="s">
        <v>2247</v>
      </c>
      <c r="K10" s="194" t="s">
        <v>3014</v>
      </c>
      <c r="L10" s="196">
        <v>1000000</v>
      </c>
      <c r="M10" s="196" t="s">
        <v>3029</v>
      </c>
      <c r="N10" s="196">
        <v>2000000</v>
      </c>
      <c r="O10" s="197">
        <f t="shared" si="0"/>
        <v>20000000</v>
      </c>
      <c r="P10" s="198">
        <v>33773944</v>
      </c>
      <c r="Q10" s="234">
        <v>2</v>
      </c>
    </row>
    <row r="11" spans="2:17" ht="49.5" customHeight="1">
      <c r="B11" s="224" t="s">
        <v>3034</v>
      </c>
      <c r="C11" s="194" t="s">
        <v>162</v>
      </c>
      <c r="D11" s="194">
        <v>7</v>
      </c>
      <c r="E11" s="194">
        <v>2</v>
      </c>
      <c r="F11" s="194">
        <v>40</v>
      </c>
      <c r="G11" s="194">
        <v>40</v>
      </c>
      <c r="H11" s="195">
        <f>40*2.25</f>
        <v>90</v>
      </c>
      <c r="I11" s="194" t="s">
        <v>1</v>
      </c>
      <c r="J11" s="230" t="s">
        <v>3032</v>
      </c>
      <c r="K11" s="194" t="s">
        <v>3014</v>
      </c>
      <c r="L11" s="196">
        <v>875000</v>
      </c>
      <c r="M11" s="196" t="s">
        <v>3029</v>
      </c>
      <c r="N11" s="196">
        <v>1750000</v>
      </c>
      <c r="O11" s="197">
        <f t="shared" si="0"/>
        <v>17500000</v>
      </c>
      <c r="P11" s="198">
        <v>19673116</v>
      </c>
      <c r="Q11" s="234">
        <v>2</v>
      </c>
    </row>
    <row r="12" spans="2:17" ht="45">
      <c r="B12" s="224" t="s">
        <v>3013</v>
      </c>
      <c r="C12" s="194" t="s">
        <v>162</v>
      </c>
      <c r="D12" s="194">
        <v>7</v>
      </c>
      <c r="E12" s="194">
        <v>2</v>
      </c>
      <c r="F12" s="194">
        <v>40</v>
      </c>
      <c r="G12" s="194">
        <v>39</v>
      </c>
      <c r="H12" s="195">
        <f>40*2.25</f>
        <v>90</v>
      </c>
      <c r="I12" s="194" t="s">
        <v>1</v>
      </c>
      <c r="J12" s="194" t="s">
        <v>2247</v>
      </c>
      <c r="K12" s="194" t="s">
        <v>3014</v>
      </c>
      <c r="L12" s="196">
        <v>943050</v>
      </c>
      <c r="M12" s="196" t="s">
        <v>3015</v>
      </c>
      <c r="N12" s="196">
        <v>1886100</v>
      </c>
      <c r="O12" s="197">
        <f t="shared" ref="O12:O13" si="1">N12*10</f>
        <v>18861000</v>
      </c>
      <c r="P12" s="198">
        <v>21771156</v>
      </c>
      <c r="Q12" s="234">
        <v>2</v>
      </c>
    </row>
    <row r="13" spans="2:17" ht="45">
      <c r="B13" s="224" t="s">
        <v>3016</v>
      </c>
      <c r="C13" s="194" t="s">
        <v>211</v>
      </c>
      <c r="D13" s="194">
        <v>1</v>
      </c>
      <c r="E13" s="194">
        <v>2</v>
      </c>
      <c r="F13" s="194">
        <v>80</v>
      </c>
      <c r="G13" s="194">
        <v>60</v>
      </c>
      <c r="H13" s="195">
        <f>80*2.25</f>
        <v>180</v>
      </c>
      <c r="I13" s="194" t="s">
        <v>1</v>
      </c>
      <c r="J13" s="194" t="s">
        <v>2247</v>
      </c>
      <c r="K13" s="194" t="s">
        <v>3014</v>
      </c>
      <c r="L13" s="196">
        <v>1000000</v>
      </c>
      <c r="M13" s="196" t="s">
        <v>3015</v>
      </c>
      <c r="N13" s="196">
        <v>2000000</v>
      </c>
      <c r="O13" s="197">
        <f t="shared" si="1"/>
        <v>20000000</v>
      </c>
      <c r="P13" s="198">
        <v>32198645</v>
      </c>
      <c r="Q13" s="234">
        <v>2</v>
      </c>
    </row>
    <row r="14" spans="2:17" ht="16.5" thickBot="1">
      <c r="B14" s="199"/>
      <c r="C14" s="200"/>
      <c r="D14" s="200"/>
      <c r="E14" s="200"/>
      <c r="F14" s="201">
        <f>SUM(F8:F13)</f>
        <v>376</v>
      </c>
      <c r="G14" s="201">
        <f>SUM(G8:G13)</f>
        <v>318</v>
      </c>
      <c r="H14" s="202">
        <f>SUM(H8:H13)</f>
        <v>676</v>
      </c>
      <c r="I14" s="201"/>
      <c r="J14" s="201"/>
      <c r="K14" s="201"/>
      <c r="L14" s="203">
        <f>SUM(L8:L13)</f>
        <v>5818050</v>
      </c>
      <c r="M14" s="203"/>
      <c r="N14" s="203">
        <f>SUM(N8:N13)</f>
        <v>11130288</v>
      </c>
      <c r="O14" s="236">
        <f>SUM(O8:O13)</f>
        <v>111302880</v>
      </c>
      <c r="P14" s="237">
        <f>SUM(P8:P13)</f>
        <v>155798707</v>
      </c>
      <c r="Q14" s="204"/>
    </row>
    <row r="15" spans="2:17" ht="15.75">
      <c r="B15" s="205"/>
      <c r="C15" s="206"/>
      <c r="D15" s="206"/>
      <c r="E15" s="206"/>
      <c r="F15" s="207"/>
      <c r="G15" s="207"/>
      <c r="H15" s="207"/>
      <c r="I15" s="207"/>
      <c r="J15" s="207"/>
      <c r="K15" s="207"/>
      <c r="L15" s="208"/>
      <c r="M15" s="208"/>
      <c r="N15" s="208"/>
      <c r="O15" s="209"/>
      <c r="P15" s="210"/>
      <c r="Q15" s="188"/>
    </row>
    <row r="16" spans="2:17" ht="15.75">
      <c r="B16" s="205"/>
      <c r="C16" s="211"/>
      <c r="D16" s="211"/>
      <c r="E16" s="211"/>
      <c r="F16" s="211"/>
      <c r="G16" s="211"/>
      <c r="H16" s="212"/>
      <c r="I16" s="211"/>
      <c r="J16" s="206"/>
      <c r="K16" s="206"/>
      <c r="L16" s="213"/>
      <c r="M16" s="213"/>
      <c r="N16" s="214"/>
      <c r="O16" s="215"/>
      <c r="P16" s="213"/>
      <c r="Q16" s="188"/>
    </row>
    <row r="17" spans="2:17" ht="18" thickBot="1">
      <c r="B17" s="268" t="s">
        <v>3017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</row>
    <row r="18" spans="2:17" ht="15" customHeight="1">
      <c r="B18" s="272" t="s">
        <v>2999</v>
      </c>
      <c r="C18" s="270" t="s">
        <v>1436</v>
      </c>
      <c r="D18" s="249" t="s">
        <v>3000</v>
      </c>
      <c r="E18" s="273"/>
      <c r="F18" s="274" t="s">
        <v>108</v>
      </c>
      <c r="G18" s="275"/>
      <c r="H18" s="259" t="s">
        <v>3001</v>
      </c>
      <c r="I18" s="259" t="s">
        <v>3002</v>
      </c>
      <c r="J18" s="270" t="s">
        <v>3003</v>
      </c>
      <c r="K18" s="270" t="s">
        <v>3004</v>
      </c>
      <c r="L18" s="270" t="s">
        <v>3005</v>
      </c>
      <c r="M18" s="262" t="s">
        <v>3006</v>
      </c>
      <c r="N18" s="271" t="s">
        <v>3007</v>
      </c>
      <c r="O18" s="270" t="s">
        <v>3008</v>
      </c>
      <c r="P18" s="266" t="s">
        <v>3018</v>
      </c>
      <c r="Q18" s="266" t="s">
        <v>3027</v>
      </c>
    </row>
    <row r="19" spans="2:17" ht="32.450000000000003" customHeight="1">
      <c r="B19" s="245"/>
      <c r="C19" s="241"/>
      <c r="D19" s="190" t="s">
        <v>3010</v>
      </c>
      <c r="E19" s="191" t="s">
        <v>3011</v>
      </c>
      <c r="F19" s="216" t="s">
        <v>1425</v>
      </c>
      <c r="G19" s="216" t="s">
        <v>3012</v>
      </c>
      <c r="H19" s="260"/>
      <c r="I19" s="260"/>
      <c r="J19" s="241"/>
      <c r="K19" s="241"/>
      <c r="L19" s="241"/>
      <c r="M19" s="263"/>
      <c r="N19" s="264"/>
      <c r="O19" s="241"/>
      <c r="P19" s="243"/>
      <c r="Q19" s="243"/>
    </row>
    <row r="20" spans="2:17" ht="56.25" customHeight="1">
      <c r="B20" s="224" t="s">
        <v>3038</v>
      </c>
      <c r="C20" s="218" t="s">
        <v>148</v>
      </c>
      <c r="D20" s="218">
        <v>29</v>
      </c>
      <c r="E20" s="218">
        <v>7</v>
      </c>
      <c r="F20" s="218">
        <v>186</v>
      </c>
      <c r="G20" s="218">
        <v>186</v>
      </c>
      <c r="H20" s="219">
        <f>186*2.25</f>
        <v>418.5</v>
      </c>
      <c r="I20" s="218" t="s">
        <v>1</v>
      </c>
      <c r="J20" s="220" t="s">
        <v>3020</v>
      </c>
      <c r="K20" s="218" t="s">
        <v>3014</v>
      </c>
      <c r="L20" s="221">
        <v>1000000</v>
      </c>
      <c r="M20" s="221" t="s">
        <v>3028</v>
      </c>
      <c r="N20" s="222">
        <v>2000000</v>
      </c>
      <c r="O20" s="222">
        <f>N20*10</f>
        <v>20000000</v>
      </c>
      <c r="P20" s="223">
        <v>59491021</v>
      </c>
      <c r="Q20" s="234">
        <v>1</v>
      </c>
    </row>
    <row r="21" spans="2:17" ht="50.25" customHeight="1">
      <c r="B21" s="224" t="s">
        <v>3039</v>
      </c>
      <c r="C21" s="218" t="s">
        <v>148</v>
      </c>
      <c r="D21" s="218">
        <v>29</v>
      </c>
      <c r="E21" s="218">
        <v>7</v>
      </c>
      <c r="F21" s="218">
        <v>182</v>
      </c>
      <c r="G21" s="218">
        <v>182</v>
      </c>
      <c r="H21" s="219">
        <f>182*2.25</f>
        <v>409.5</v>
      </c>
      <c r="I21" s="218" t="s">
        <v>1</v>
      </c>
      <c r="J21" s="220" t="s">
        <v>3020</v>
      </c>
      <c r="K21" s="218" t="s">
        <v>3014</v>
      </c>
      <c r="L21" s="221">
        <v>1000000</v>
      </c>
      <c r="M21" s="221" t="s">
        <v>3028</v>
      </c>
      <c r="N21" s="222">
        <v>2000000</v>
      </c>
      <c r="O21" s="222">
        <f>N21*10</f>
        <v>20000000</v>
      </c>
      <c r="P21" s="223">
        <v>58706502</v>
      </c>
      <c r="Q21" s="235">
        <v>1</v>
      </c>
    </row>
    <row r="22" spans="2:17" ht="48" customHeight="1">
      <c r="B22" s="224" t="s">
        <v>3040</v>
      </c>
      <c r="C22" s="218" t="s">
        <v>168</v>
      </c>
      <c r="D22" s="218">
        <v>21</v>
      </c>
      <c r="E22" s="218">
        <v>7</v>
      </c>
      <c r="F22" s="218">
        <v>120</v>
      </c>
      <c r="G22" s="218">
        <v>120</v>
      </c>
      <c r="H22" s="219">
        <f>120*2.25</f>
        <v>270</v>
      </c>
      <c r="I22" s="218" t="s">
        <v>1</v>
      </c>
      <c r="J22" s="220" t="s">
        <v>3020</v>
      </c>
      <c r="K22" s="218" t="s">
        <v>3014</v>
      </c>
      <c r="L22" s="221">
        <v>1000000</v>
      </c>
      <c r="M22" s="221" t="s">
        <v>3029</v>
      </c>
      <c r="N22" s="222" t="s">
        <v>3023</v>
      </c>
      <c r="O22" s="222" t="s">
        <v>3023</v>
      </c>
      <c r="P22" s="223" t="s">
        <v>3023</v>
      </c>
      <c r="Q22" s="235">
        <v>1</v>
      </c>
    </row>
    <row r="23" spans="2:17" ht="64.5" customHeight="1">
      <c r="B23" s="224" t="s">
        <v>3041</v>
      </c>
      <c r="C23" s="218" t="s">
        <v>148</v>
      </c>
      <c r="D23" s="218">
        <v>13</v>
      </c>
      <c r="E23" s="218">
        <v>5</v>
      </c>
      <c r="F23" s="218">
        <v>157</v>
      </c>
      <c r="G23" s="218">
        <v>157</v>
      </c>
      <c r="H23" s="219">
        <f>157*2.25</f>
        <v>353.25</v>
      </c>
      <c r="I23" s="218" t="s">
        <v>1</v>
      </c>
      <c r="J23" s="230" t="s">
        <v>3025</v>
      </c>
      <c r="K23" s="218" t="s">
        <v>3014</v>
      </c>
      <c r="L23" s="221">
        <v>1000000</v>
      </c>
      <c r="M23" s="221" t="s">
        <v>3029</v>
      </c>
      <c r="N23" s="222">
        <v>2000000</v>
      </c>
      <c r="O23" s="222">
        <f>N23*10</f>
        <v>20000000</v>
      </c>
      <c r="P23" s="223">
        <v>57178189</v>
      </c>
      <c r="Q23" s="235">
        <v>1</v>
      </c>
    </row>
    <row r="24" spans="2:17" ht="75">
      <c r="B24" s="224" t="s">
        <v>3019</v>
      </c>
      <c r="C24" s="218" t="s">
        <v>148</v>
      </c>
      <c r="D24" s="218">
        <v>29</v>
      </c>
      <c r="E24" s="218">
        <v>9</v>
      </c>
      <c r="F24" s="218">
        <v>120</v>
      </c>
      <c r="G24" s="218">
        <v>120</v>
      </c>
      <c r="H24" s="219">
        <f>F24*2.25</f>
        <v>270</v>
      </c>
      <c r="I24" s="218" t="s">
        <v>1</v>
      </c>
      <c r="J24" s="220" t="s">
        <v>3020</v>
      </c>
      <c r="K24" s="218" t="s">
        <v>3014</v>
      </c>
      <c r="L24" s="221">
        <v>1000000</v>
      </c>
      <c r="M24" s="221" t="s">
        <v>3015</v>
      </c>
      <c r="N24" s="222">
        <v>2000000</v>
      </c>
      <c r="O24" s="222">
        <f>N24*10</f>
        <v>20000000</v>
      </c>
      <c r="P24" s="223">
        <v>44975948</v>
      </c>
      <c r="Q24" s="234">
        <v>1</v>
      </c>
    </row>
    <row r="25" spans="2:17" ht="60">
      <c r="B25" s="224" t="s">
        <v>3024</v>
      </c>
      <c r="C25" s="194" t="s">
        <v>148</v>
      </c>
      <c r="D25" s="194">
        <v>5</v>
      </c>
      <c r="E25" s="194">
        <v>3</v>
      </c>
      <c r="F25" s="194">
        <v>109</v>
      </c>
      <c r="G25" s="194">
        <v>76</v>
      </c>
      <c r="H25" s="195">
        <f>F25*2.25</f>
        <v>245.25</v>
      </c>
      <c r="I25" s="194" t="s">
        <v>1</v>
      </c>
      <c r="J25" s="230" t="s">
        <v>3025</v>
      </c>
      <c r="K25" s="194" t="s">
        <v>3014</v>
      </c>
      <c r="L25" s="231">
        <v>1000000</v>
      </c>
      <c r="M25" s="231" t="s">
        <v>3015</v>
      </c>
      <c r="N25" s="196">
        <v>1763571</v>
      </c>
      <c r="O25" s="222">
        <f t="shared" ref="O25" si="2">N25*10</f>
        <v>17635710</v>
      </c>
      <c r="P25" s="232">
        <v>55311584</v>
      </c>
      <c r="Q25" s="234">
        <v>1</v>
      </c>
    </row>
    <row r="26" spans="2:17" ht="45">
      <c r="B26" s="224" t="s">
        <v>3021</v>
      </c>
      <c r="C26" s="225" t="s">
        <v>148</v>
      </c>
      <c r="D26" s="225">
        <v>26</v>
      </c>
      <c r="E26" s="225">
        <v>8</v>
      </c>
      <c r="F26" s="225">
        <v>80</v>
      </c>
      <c r="G26" s="225">
        <v>79</v>
      </c>
      <c r="H26" s="219">
        <f>F26*2.25</f>
        <v>180</v>
      </c>
      <c r="I26" s="225" t="s">
        <v>1</v>
      </c>
      <c r="J26" s="226" t="s">
        <v>3020</v>
      </c>
      <c r="K26" s="194" t="s">
        <v>3014</v>
      </c>
      <c r="L26" s="227">
        <v>1000000</v>
      </c>
      <c r="M26" s="227" t="s">
        <v>3022</v>
      </c>
      <c r="N26" s="228" t="s">
        <v>3023</v>
      </c>
      <c r="O26" s="222" t="s">
        <v>3023</v>
      </c>
      <c r="P26" s="229" t="s">
        <v>3023</v>
      </c>
      <c r="Q26" s="234">
        <v>1</v>
      </c>
    </row>
    <row r="27" spans="2:17" ht="60">
      <c r="B27" s="217" t="s">
        <v>3026</v>
      </c>
      <c r="C27" s="218" t="s">
        <v>148</v>
      </c>
      <c r="D27" s="218">
        <v>3</v>
      </c>
      <c r="E27" s="218">
        <v>4</v>
      </c>
      <c r="F27" s="218">
        <v>208</v>
      </c>
      <c r="G27" s="218">
        <v>208</v>
      </c>
      <c r="H27" s="219">
        <f>F27*2.25</f>
        <v>468</v>
      </c>
      <c r="I27" s="218" t="s">
        <v>1</v>
      </c>
      <c r="J27" s="220" t="s">
        <v>3020</v>
      </c>
      <c r="K27" s="218" t="s">
        <v>3014</v>
      </c>
      <c r="L27" s="221">
        <v>1000000</v>
      </c>
      <c r="M27" s="221" t="s">
        <v>3022</v>
      </c>
      <c r="N27" s="222" t="s">
        <v>3023</v>
      </c>
      <c r="O27" s="222" t="s">
        <v>3023</v>
      </c>
      <c r="P27" s="223" t="s">
        <v>3023</v>
      </c>
      <c r="Q27" s="234">
        <v>1</v>
      </c>
    </row>
    <row r="28" spans="2:17" ht="16.5" thickBot="1">
      <c r="B28" s="233"/>
      <c r="C28" s="201"/>
      <c r="D28" s="201"/>
      <c r="E28" s="201"/>
      <c r="F28" s="202">
        <f>SUM(F20:F27)</f>
        <v>1162</v>
      </c>
      <c r="G28" s="202">
        <f>SUM(G20:G27)</f>
        <v>1128</v>
      </c>
      <c r="H28" s="202">
        <f>SUM(H20:H27)</f>
        <v>2614.5</v>
      </c>
      <c r="I28" s="201"/>
      <c r="J28" s="201"/>
      <c r="K28" s="201"/>
      <c r="L28" s="203">
        <f>SUM(L20:L27)</f>
        <v>8000000</v>
      </c>
      <c r="M28" s="203"/>
      <c r="N28" s="203">
        <f>SUM(N20:N27)</f>
        <v>9763571</v>
      </c>
      <c r="O28" s="203">
        <f>SUM(O20:O27)</f>
        <v>97635710</v>
      </c>
      <c r="P28" s="203">
        <f>SUM(P20:P27)</f>
        <v>275663244</v>
      </c>
      <c r="Q28" s="203"/>
    </row>
    <row r="29" spans="2:17"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2:17"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2:17"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2:17"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</row>
    <row r="33" spans="2:17"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</sheetData>
  <mergeCells count="31">
    <mergeCell ref="P18:P19"/>
    <mergeCell ref="B2:Q4"/>
    <mergeCell ref="B5:Q5"/>
    <mergeCell ref="Q6:Q7"/>
    <mergeCell ref="B17:Q17"/>
    <mergeCell ref="Q18:Q19"/>
    <mergeCell ref="J18:J19"/>
    <mergeCell ref="K18:K19"/>
    <mergeCell ref="L18:L19"/>
    <mergeCell ref="M18:M19"/>
    <mergeCell ref="N18:N19"/>
    <mergeCell ref="O18:O19"/>
    <mergeCell ref="B18:B19"/>
    <mergeCell ref="C18:C19"/>
    <mergeCell ref="D18:E18"/>
    <mergeCell ref="F18:G18"/>
    <mergeCell ref="H18:H19"/>
    <mergeCell ref="I18:I19"/>
    <mergeCell ref="L6:L7"/>
    <mergeCell ref="M6:M7"/>
    <mergeCell ref="N6:N7"/>
    <mergeCell ref="O6:O7"/>
    <mergeCell ref="P6:P7"/>
    <mergeCell ref="B6:B7"/>
    <mergeCell ref="C6:C7"/>
    <mergeCell ref="D6:E6"/>
    <mergeCell ref="F6:G6"/>
    <mergeCell ref="H6:H7"/>
    <mergeCell ref="I6:I7"/>
    <mergeCell ref="J6:J7"/>
    <mergeCell ref="K6:K7"/>
  </mergeCells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9% LIHTC Projects</vt:lpstr>
      <vt:lpstr>Total Bonds to Date</vt:lpstr>
      <vt:lpstr>STC to Date</vt:lpstr>
      <vt:lpstr>'9% LIHTC Projects'!Print_Area</vt:lpstr>
      <vt:lpstr>'Total Bonds to Date'!Print_Area</vt:lpstr>
      <vt:lpstr>'9% LIHTC Projects'!Print_Titles</vt:lpstr>
      <vt:lpstr>'Total Bonds to Date'!Print_Titles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ADOH User</dc:creator>
  <cp:lastModifiedBy>Anna Corona</cp:lastModifiedBy>
  <cp:lastPrinted>2018-11-05T23:59:11Z</cp:lastPrinted>
  <dcterms:created xsi:type="dcterms:W3CDTF">2013-11-14T21:36:49Z</dcterms:created>
  <dcterms:modified xsi:type="dcterms:W3CDTF">2025-01-29T17:14:54Z</dcterms:modified>
</cp:coreProperties>
</file>